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.West\Documents\"/>
    </mc:Choice>
  </mc:AlternateContent>
  <bookViews>
    <workbookView xWindow="0" yWindow="0" windowWidth="19200" windowHeight="7360"/>
  </bookViews>
  <sheets>
    <sheet name="Prelims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7" i="1" l="1"/>
  <c r="AI27" i="1"/>
  <c r="T27" i="1"/>
  <c r="Q27" i="1"/>
  <c r="N27" i="1"/>
  <c r="K27" i="1"/>
  <c r="H27" i="1"/>
  <c r="E27" i="1"/>
  <c r="AC27" i="1" s="1"/>
  <c r="AM25" i="1"/>
  <c r="AI25" i="1"/>
  <c r="T25" i="1"/>
  <c r="Q25" i="1"/>
  <c r="N25" i="1"/>
  <c r="K25" i="1"/>
  <c r="H25" i="1"/>
  <c r="E25" i="1"/>
  <c r="AM26" i="1"/>
  <c r="AI26" i="1"/>
  <c r="T26" i="1"/>
  <c r="Q26" i="1"/>
  <c r="N26" i="1"/>
  <c r="K26" i="1"/>
  <c r="H26" i="1"/>
  <c r="E26" i="1"/>
  <c r="AM21" i="1"/>
  <c r="AI21" i="1"/>
  <c r="T21" i="1"/>
  <c r="Q21" i="1"/>
  <c r="N21" i="1"/>
  <c r="K21" i="1"/>
  <c r="H21" i="1"/>
  <c r="E21" i="1"/>
  <c r="AM23" i="1"/>
  <c r="AI23" i="1"/>
  <c r="T23" i="1"/>
  <c r="Q23" i="1"/>
  <c r="N23" i="1"/>
  <c r="K23" i="1"/>
  <c r="H23" i="1"/>
  <c r="E23" i="1"/>
  <c r="AM20" i="1"/>
  <c r="AI20" i="1"/>
  <c r="T20" i="1"/>
  <c r="AA20" i="1" s="1"/>
  <c r="Q20" i="1"/>
  <c r="N20" i="1"/>
  <c r="K20" i="1"/>
  <c r="H20" i="1"/>
  <c r="E20" i="1"/>
  <c r="AM19" i="1"/>
  <c r="AI19" i="1"/>
  <c r="T19" i="1"/>
  <c r="Q19" i="1"/>
  <c r="N19" i="1"/>
  <c r="K19" i="1"/>
  <c r="H19" i="1"/>
  <c r="E19" i="1"/>
  <c r="AM22" i="1"/>
  <c r="AI22" i="1"/>
  <c r="T22" i="1"/>
  <c r="Q22" i="1"/>
  <c r="N22" i="1"/>
  <c r="K22" i="1"/>
  <c r="H22" i="1"/>
  <c r="E22" i="1"/>
  <c r="AM16" i="1"/>
  <c r="AI16" i="1"/>
  <c r="T16" i="1"/>
  <c r="Q16" i="1"/>
  <c r="N16" i="1"/>
  <c r="K16" i="1"/>
  <c r="H16" i="1"/>
  <c r="E16" i="1"/>
  <c r="AM12" i="1"/>
  <c r="AI12" i="1"/>
  <c r="T12" i="1"/>
  <c r="Q12" i="1"/>
  <c r="N12" i="1"/>
  <c r="K12" i="1"/>
  <c r="H12" i="1"/>
  <c r="E12" i="1"/>
  <c r="AC12" i="1" s="1"/>
  <c r="AM13" i="1"/>
  <c r="AI13" i="1"/>
  <c r="T13" i="1"/>
  <c r="Q13" i="1"/>
  <c r="N13" i="1"/>
  <c r="K13" i="1"/>
  <c r="H13" i="1"/>
  <c r="E13" i="1"/>
  <c r="AM10" i="1"/>
  <c r="AI10" i="1"/>
  <c r="T10" i="1"/>
  <c r="Q10" i="1"/>
  <c r="N10" i="1"/>
  <c r="K10" i="1"/>
  <c r="H10" i="1"/>
  <c r="E10" i="1"/>
  <c r="AM15" i="1"/>
  <c r="AI15" i="1"/>
  <c r="T15" i="1"/>
  <c r="Q15" i="1"/>
  <c r="N15" i="1"/>
  <c r="K15" i="1"/>
  <c r="H15" i="1"/>
  <c r="E15" i="1"/>
  <c r="AC15" i="1" s="1"/>
  <c r="AM11" i="1"/>
  <c r="AI11" i="1"/>
  <c r="T11" i="1"/>
  <c r="Q11" i="1"/>
  <c r="N11" i="1"/>
  <c r="K11" i="1"/>
  <c r="H11" i="1"/>
  <c r="E11" i="1"/>
  <c r="AM14" i="1"/>
  <c r="AI14" i="1"/>
  <c r="T14" i="1"/>
  <c r="Q14" i="1"/>
  <c r="N14" i="1"/>
  <c r="K14" i="1"/>
  <c r="H14" i="1"/>
  <c r="E14" i="1"/>
  <c r="AC14" i="1" s="1"/>
  <c r="AM17" i="1"/>
  <c r="AN16" i="1" s="1"/>
  <c r="AI17" i="1"/>
  <c r="T17" i="1"/>
  <c r="Q17" i="1"/>
  <c r="N17" i="1"/>
  <c r="K17" i="1"/>
  <c r="H17" i="1"/>
  <c r="E17" i="1"/>
  <c r="V6" i="1"/>
  <c r="AA14" i="1" l="1"/>
  <c r="AA10" i="1"/>
  <c r="AA26" i="1"/>
  <c r="Y26" i="1"/>
  <c r="Y27" i="1"/>
  <c r="AC21" i="1"/>
  <c r="Y23" i="1"/>
  <c r="AA13" i="1"/>
  <c r="AN14" i="1"/>
  <c r="AA27" i="1"/>
  <c r="AJ25" i="1"/>
  <c r="Y22" i="1"/>
  <c r="Y19" i="1"/>
  <c r="AN25" i="1"/>
  <c r="AC17" i="1"/>
  <c r="AA16" i="1"/>
  <c r="AN12" i="1"/>
  <c r="U13" i="1"/>
  <c r="V13" i="1" s="1"/>
  <c r="Y17" i="1"/>
  <c r="Y10" i="1"/>
  <c r="Y13" i="1"/>
  <c r="Y12" i="1"/>
  <c r="U16" i="1"/>
  <c r="V16" i="1" s="1"/>
  <c r="AA22" i="1"/>
  <c r="AA19" i="1"/>
  <c r="Y21" i="1"/>
  <c r="AJ16" i="1"/>
  <c r="AA11" i="1"/>
  <c r="AA15" i="1"/>
  <c r="Y16" i="1"/>
  <c r="U27" i="1"/>
  <c r="V27" i="1" s="1"/>
  <c r="U17" i="1"/>
  <c r="V17" i="1" s="1"/>
  <c r="AN17" i="1"/>
  <c r="AJ14" i="1"/>
  <c r="U12" i="1"/>
  <c r="V12" i="1" s="1"/>
  <c r="AJ22" i="1"/>
  <c r="U19" i="1"/>
  <c r="V19" i="1" s="1"/>
  <c r="AA23" i="1"/>
  <c r="U21" i="1"/>
  <c r="V21" i="1" s="1"/>
  <c r="AA25" i="1"/>
  <c r="AJ11" i="1"/>
  <c r="U15" i="1"/>
  <c r="V15" i="1" s="1"/>
  <c r="AJ19" i="1"/>
  <c r="U14" i="1"/>
  <c r="V14" i="1" s="1"/>
  <c r="Y14" i="1"/>
  <c r="AJ15" i="1"/>
  <c r="AA12" i="1"/>
  <c r="AC22" i="1"/>
  <c r="AC19" i="1"/>
  <c r="AN19" i="1"/>
  <c r="AJ20" i="1"/>
  <c r="AA21" i="1"/>
  <c r="U26" i="1"/>
  <c r="V26" i="1" s="1"/>
  <c r="U11" i="1"/>
  <c r="V11" i="1" s="1"/>
  <c r="AN15" i="1"/>
  <c r="AJ10" i="1"/>
  <c r="U20" i="1"/>
  <c r="V20" i="1" s="1"/>
  <c r="AN20" i="1"/>
  <c r="AJ23" i="1"/>
  <c r="U25" i="1"/>
  <c r="V25" i="1" s="1"/>
  <c r="AA17" i="1"/>
  <c r="Y11" i="1"/>
  <c r="Y15" i="1"/>
  <c r="U10" i="1"/>
  <c r="V10" i="1" s="1"/>
  <c r="AN10" i="1"/>
  <c r="AN13" i="1"/>
  <c r="AJ12" i="1"/>
  <c r="Y20" i="1"/>
  <c r="U23" i="1"/>
  <c r="V23" i="1" s="1"/>
  <c r="AN23" i="1"/>
  <c r="Y25" i="1"/>
  <c r="Z25" i="1"/>
  <c r="AN11" i="1"/>
  <c r="AN22" i="1"/>
  <c r="AC10" i="1"/>
  <c r="AC20" i="1"/>
  <c r="AC26" i="1"/>
  <c r="AC16" i="1"/>
  <c r="AJ21" i="1"/>
  <c r="AJ27" i="1"/>
  <c r="AJ13" i="1"/>
  <c r="AC11" i="1"/>
  <c r="AJ17" i="1"/>
  <c r="AC13" i="1"/>
  <c r="U22" i="1"/>
  <c r="V22" i="1" s="1"/>
  <c r="AC23" i="1"/>
  <c r="AN21" i="1"/>
  <c r="AJ26" i="1"/>
  <c r="AC25" i="1"/>
  <c r="AN27" i="1"/>
  <c r="AN26" i="1"/>
  <c r="Z26" i="1" l="1"/>
  <c r="AB27" i="1"/>
  <c r="Z27" i="1"/>
  <c r="Z14" i="1"/>
  <c r="Z22" i="1"/>
  <c r="AD19" i="1"/>
  <c r="AB20" i="1"/>
  <c r="AB15" i="1"/>
  <c r="AB21" i="1"/>
  <c r="AB23" i="1"/>
  <c r="Z10" i="1"/>
  <c r="AB14" i="1"/>
  <c r="Z11" i="1"/>
  <c r="Z13" i="1"/>
  <c r="Z16" i="1"/>
  <c r="Z17" i="1"/>
  <c r="AD11" i="1"/>
  <c r="Z12" i="1"/>
  <c r="AB16" i="1"/>
  <c r="AB12" i="1"/>
  <c r="AB13" i="1"/>
  <c r="Z15" i="1"/>
  <c r="AB10" i="1"/>
  <c r="AD23" i="1"/>
  <c r="X22" i="1"/>
  <c r="Z21" i="1"/>
  <c r="AB19" i="1"/>
  <c r="Z23" i="1"/>
  <c r="Z20" i="1"/>
  <c r="Z19" i="1"/>
  <c r="X12" i="1"/>
  <c r="X14" i="1"/>
  <c r="AB22" i="1"/>
  <c r="X17" i="1"/>
  <c r="X16" i="1"/>
  <c r="X13" i="1"/>
  <c r="X11" i="1"/>
  <c r="AB17" i="1"/>
  <c r="X10" i="1"/>
  <c r="AB11" i="1"/>
  <c r="AD14" i="1"/>
  <c r="X15" i="1"/>
  <c r="X27" i="1"/>
  <c r="AB25" i="1"/>
  <c r="AB26" i="1"/>
  <c r="AD13" i="1"/>
  <c r="AD26" i="1"/>
  <c r="AD17" i="1"/>
  <c r="AD12" i="1"/>
  <c r="AD20" i="1"/>
  <c r="X25" i="1"/>
  <c r="AD15" i="1"/>
  <c r="AD22" i="1"/>
  <c r="AD25" i="1"/>
  <c r="AD10" i="1"/>
  <c r="X23" i="1"/>
  <c r="AD27" i="1"/>
  <c r="X21" i="1"/>
  <c r="AD21" i="1"/>
  <c r="X26" i="1"/>
  <c r="AD16" i="1"/>
  <c r="X20" i="1"/>
  <c r="X19" i="1"/>
</calcChain>
</file>

<file path=xl/sharedStrings.xml><?xml version="1.0" encoding="utf-8"?>
<sst xmlns="http://schemas.openxmlformats.org/spreadsheetml/2006/main" count="139" uniqueCount="52">
  <si>
    <t>Francis Howell Marching Invitational
October 28, 2017
Preliminary Competition</t>
  </si>
  <si>
    <t>Caption</t>
  </si>
  <si>
    <t>Music Effect</t>
  </si>
  <si>
    <t>Music Performance Ensemble</t>
  </si>
  <si>
    <t>Music Performance Individual
(Field Level)</t>
  </si>
  <si>
    <t>Visual Effect</t>
  </si>
  <si>
    <t>Visual Performance Ensemble</t>
  </si>
  <si>
    <t>Visual Performance Individual
(Field Level)</t>
  </si>
  <si>
    <t>Sub Total</t>
  </si>
  <si>
    <t>TOTAL</t>
  </si>
  <si>
    <t>Percent of score</t>
  </si>
  <si>
    <t>Average of these 2 categories</t>
  </si>
  <si>
    <t>Judge</t>
  </si>
  <si>
    <t>Miles Threlkeld</t>
  </si>
  <si>
    <t>Dave Monesmith</t>
  </si>
  <si>
    <t>John Cook</t>
  </si>
  <si>
    <t>Jeff Gentry</t>
  </si>
  <si>
    <t>Tom Hillenbrand</t>
  </si>
  <si>
    <t>Lee Gibson</t>
  </si>
  <si>
    <t>Percussion -    Alan Barone</t>
  </si>
  <si>
    <t>Auxiliary/Guard -                        Wanda Conway</t>
  </si>
  <si>
    <t>WHITE DIVISION</t>
  </si>
  <si>
    <t>Pro</t>
  </si>
  <si>
    <t>Per</t>
  </si>
  <si>
    <t>Total</t>
  </si>
  <si>
    <t>Place</t>
  </si>
  <si>
    <t>Music Total</t>
  </si>
  <si>
    <t>Outstanding Music</t>
  </si>
  <si>
    <t>Visual Total</t>
  </si>
  <si>
    <t>Outstanding Visual</t>
  </si>
  <si>
    <t>GE</t>
  </si>
  <si>
    <t>Outstanding GE</t>
  </si>
  <si>
    <t>Outstanding Percussion</t>
  </si>
  <si>
    <t>Outstanding Guard</t>
  </si>
  <si>
    <t>Houston</t>
  </si>
  <si>
    <t>Helias Catholic</t>
  </si>
  <si>
    <t>Marquette</t>
  </si>
  <si>
    <t>Hazelwood West</t>
  </si>
  <si>
    <t>Lafayette</t>
  </si>
  <si>
    <t>Fort Zumwalt South</t>
  </si>
  <si>
    <t>Parkway South</t>
  </si>
  <si>
    <t>McCluer North</t>
  </si>
  <si>
    <t>BLUE DIVISION</t>
  </si>
  <si>
    <t>Fort Osage</t>
  </si>
  <si>
    <t>Timberland</t>
  </si>
  <si>
    <t>Francis Howell North</t>
  </si>
  <si>
    <t>Poplar Bluff</t>
  </si>
  <si>
    <t>Seckman</t>
  </si>
  <si>
    <t>GOLD DIVISION</t>
  </si>
  <si>
    <t>Wentzville Holt</t>
  </si>
  <si>
    <t>Francis Howell Central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</si>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</sst>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/d/yyyy"/>
  </numFmts>
  <fonts count="1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Cambria1"/>
    </font>
    <font>
      <sz val="10"/>
      <color rgb="FF000000"/>
      <name val="Arial1"/>
    </font>
    <font>
      <b/>
      <i/>
      <sz val="10"/>
      <color rgb="FF000000"/>
      <name val="Arial"/>
      <family val="2"/>
    </font>
    <font>
      <sz val="10"/>
      <color rgb="FF000000"/>
      <name val="Cambria1"/>
    </font>
    <font>
      <sz val="12"/>
      <color rgb="FF000000"/>
      <name val="Cambria1"/>
    </font>
    <font>
      <b/>
      <sz val="10"/>
      <color rgb="FF000000"/>
      <name val="Cambria1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8A9F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2" xfId="0" applyFont="1" applyBorder="1" applyAlignment="1">
      <alignment wrapText="1"/>
    </xf>
    <xf numFmtId="20" fontId="6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2" xfId="0" applyFont="1" applyBorder="1" applyAlignment="1">
      <alignment vertical="center"/>
    </xf>
    <xf numFmtId="20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5" fillId="10" borderId="2" xfId="0" applyFont="1" applyFill="1" applyBorder="1"/>
    <xf numFmtId="20" fontId="9" fillId="10" borderId="3" xfId="0" applyNumberFormat="1" applyFont="1" applyFill="1" applyBorder="1"/>
    <xf numFmtId="0" fontId="9" fillId="10" borderId="3" xfId="0" applyFont="1" applyFill="1" applyBorder="1"/>
    <xf numFmtId="0" fontId="9" fillId="10" borderId="4" xfId="0" applyFont="1" applyFill="1" applyBorder="1"/>
    <xf numFmtId="0" fontId="9" fillId="0" borderId="15" xfId="0" applyFont="1" applyBorder="1"/>
    <xf numFmtId="0" fontId="9" fillId="0" borderId="31" xfId="0" applyFont="1" applyBorder="1" applyAlignment="1">
      <alignment horizontal="center" wrapText="1"/>
    </xf>
    <xf numFmtId="0" fontId="9" fillId="0" borderId="31" xfId="0" applyFont="1" applyBorder="1" applyAlignment="1">
      <alignment wrapText="1"/>
    </xf>
    <xf numFmtId="0" fontId="9" fillId="10" borderId="26" xfId="0" applyFont="1" applyFill="1" applyBorder="1"/>
    <xf numFmtId="0" fontId="9" fillId="0" borderId="36" xfId="0" applyFont="1" applyBorder="1" applyAlignment="1">
      <alignment wrapText="1"/>
    </xf>
    <xf numFmtId="0" fontId="9" fillId="0" borderId="0" xfId="0" applyFont="1" applyBorder="1"/>
    <xf numFmtId="0" fontId="9" fillId="0" borderId="37" xfId="0" applyFont="1" applyBorder="1"/>
    <xf numFmtId="0" fontId="9" fillId="0" borderId="31" xfId="0" applyFont="1" applyBorder="1"/>
    <xf numFmtId="0" fontId="9" fillId="0" borderId="2" xfId="0" applyFont="1" applyBorder="1"/>
    <xf numFmtId="20" fontId="9" fillId="0" borderId="3" xfId="0" applyNumberFormat="1" applyFont="1" applyBorder="1"/>
    <xf numFmtId="0" fontId="9" fillId="0" borderId="3" xfId="0" applyFont="1" applyBorder="1"/>
    <xf numFmtId="1" fontId="9" fillId="0" borderId="3" xfId="0" applyNumberFormat="1" applyFont="1" applyBorder="1"/>
    <xf numFmtId="0" fontId="9" fillId="0" borderId="4" xfId="0" applyFont="1" applyBorder="1"/>
    <xf numFmtId="0" fontId="9" fillId="0" borderId="31" xfId="0" applyFont="1" applyBorder="1" applyAlignment="1">
      <alignment horizontal="center"/>
    </xf>
    <xf numFmtId="2" fontId="9" fillId="0" borderId="31" xfId="0" applyNumberFormat="1" applyFont="1" applyBorder="1"/>
    <xf numFmtId="0" fontId="9" fillId="0" borderId="36" xfId="0" applyFont="1" applyBorder="1"/>
    <xf numFmtId="20" fontId="4" fillId="0" borderId="0" xfId="0" applyNumberFormat="1" applyFont="1"/>
    <xf numFmtId="0" fontId="4" fillId="0" borderId="0" xfId="0" applyFont="1" applyAlignment="1">
      <alignment horizontal="center"/>
    </xf>
    <xf numFmtId="0" fontId="9" fillId="11" borderId="31" xfId="0" applyFont="1" applyFill="1" applyBorder="1"/>
    <xf numFmtId="0" fontId="9" fillId="11" borderId="36" xfId="0" applyFont="1" applyFill="1" applyBorder="1"/>
    <xf numFmtId="0" fontId="0" fillId="8" borderId="0" xfId="0" applyFont="1" applyFill="1" applyAlignment="1">
      <alignment horizontal="center" wrapText="1"/>
    </xf>
    <xf numFmtId="0" fontId="0" fillId="8" borderId="32" xfId="0" applyFont="1" applyFill="1" applyBorder="1" applyAlignment="1">
      <alignment horizontal="center" wrapText="1"/>
    </xf>
    <xf numFmtId="0" fontId="0" fillId="9" borderId="33" xfId="0" applyFill="1" applyBorder="1" applyAlignment="1">
      <alignment horizontal="center" vertical="center" wrapText="1"/>
    </xf>
    <xf numFmtId="0" fontId="0" fillId="9" borderId="34" xfId="0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9" fontId="10" fillId="0" borderId="17" xfId="1" applyFont="1" applyBorder="1" applyAlignment="1">
      <alignment horizontal="center" vertical="center" wrapText="1"/>
    </xf>
    <xf numFmtId="9" fontId="10" fillId="0" borderId="27" xfId="1" applyFont="1" applyBorder="1" applyAlignment="1">
      <alignment horizontal="center" vertical="center" wrapText="1"/>
    </xf>
    <xf numFmtId="9" fontId="7" fillId="0" borderId="13" xfId="1" applyFont="1" applyFill="1" applyBorder="1" applyAlignment="1">
      <alignment horizontal="center" vertical="center" wrapText="1"/>
    </xf>
    <xf numFmtId="9" fontId="7" fillId="0" borderId="14" xfId="1" applyFont="1" applyFill="1" applyBorder="1" applyAlignment="1">
      <alignment horizontal="center" vertical="center" wrapText="1"/>
    </xf>
    <xf numFmtId="9" fontId="7" fillId="0" borderId="15" xfId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20" fontId="6" fillId="0" borderId="6" xfId="0" applyNumberFormat="1" applyFont="1" applyBorder="1" applyAlignment="1">
      <alignment horizontal="center" vertical="center" wrapText="1"/>
    </xf>
    <xf numFmtId="20" fontId="6" fillId="0" borderId="19" xfId="0" applyNumberFormat="1" applyFont="1" applyBorder="1" applyAlignment="1">
      <alignment horizontal="center" vertical="center" wrapText="1"/>
    </xf>
    <xf numFmtId="9" fontId="7" fillId="0" borderId="7" xfId="1" applyFont="1" applyFill="1" applyBorder="1" applyAlignment="1">
      <alignment horizontal="center" vertical="center" wrapText="1"/>
    </xf>
    <xf numFmtId="9" fontId="7" fillId="0" borderId="8" xfId="1" applyFont="1" applyFill="1" applyBorder="1" applyAlignment="1">
      <alignment horizontal="center" vertical="center" wrapText="1"/>
    </xf>
    <xf numFmtId="9" fontId="7" fillId="0" borderId="9" xfId="1" applyFont="1" applyFill="1" applyBorder="1" applyAlignment="1">
      <alignment horizontal="center" vertical="center" wrapText="1"/>
    </xf>
    <xf numFmtId="9" fontId="7" fillId="0" borderId="20" xfId="1" applyFont="1" applyFill="1" applyBorder="1" applyAlignment="1">
      <alignment horizontal="center" vertical="center" wrapText="1"/>
    </xf>
    <xf numFmtId="9" fontId="7" fillId="0" borderId="21" xfId="1" applyFont="1" applyFill="1" applyBorder="1" applyAlignment="1">
      <alignment horizontal="center" vertical="center" wrapText="1"/>
    </xf>
    <xf numFmtId="9" fontId="7" fillId="0" borderId="22" xfId="1" applyFont="1" applyFill="1" applyBorder="1" applyAlignment="1">
      <alignment horizontal="center" vertical="center" wrapText="1"/>
    </xf>
    <xf numFmtId="9" fontId="7" fillId="0" borderId="10" xfId="1" applyFont="1" applyFill="1" applyBorder="1" applyAlignment="1">
      <alignment horizontal="center" vertical="center" wrapText="1"/>
    </xf>
    <xf numFmtId="9" fontId="7" fillId="0" borderId="11" xfId="1" applyFont="1" applyFill="1" applyBorder="1" applyAlignment="1">
      <alignment horizontal="center" vertical="center" wrapText="1"/>
    </xf>
    <xf numFmtId="9" fontId="7" fillId="0" borderId="23" xfId="1" applyFont="1" applyFill="1" applyBorder="1" applyAlignment="1">
      <alignment horizontal="center" vertical="center" wrapText="1"/>
    </xf>
    <xf numFmtId="9" fontId="7" fillId="0" borderId="24" xfId="1" applyFont="1" applyFill="1" applyBorder="1" applyAlignment="1">
      <alignment horizontal="center" vertical="center" wrapText="1"/>
    </xf>
    <xf numFmtId="9" fontId="7" fillId="0" borderId="12" xfId="1" applyFont="1" applyFill="1" applyBorder="1" applyAlignment="1">
      <alignment horizontal="center" vertical="center" wrapText="1"/>
    </xf>
    <xf numFmtId="9" fontId="7" fillId="0" borderId="25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62</xdr:col>
      <xdr:colOff>77083</xdr:colOff>
      <xdr:row>2</xdr:row>
      <xdr:rowOff>235823</xdr:rowOff>
    </xdr:from>
    <xdr:ext cx="1703527" cy="1152692"/>
    <xdr:pic>
      <xdr:nvPicPr>
        <xdr:cNvPr id="2" name="Picture 10"/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29769683" y="769223"/>
          <a:ext cx="1703527" cy="115269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7"/>
  <sheetViews>
    <sheetView tabSelected="1" zoomScale="110" zoomScaleNormal="11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U26" sqref="U26"/>
    </sheetView>
  </sheetViews>
  <sheetFormatPr defaultRowHeight="14"/>
  <cols>
    <col min="1" max="1" width="22.08203125" style="3" customWidth="1"/>
    <col min="2" max="2" width="6.33203125" style="43" customWidth="1"/>
    <col min="3" max="3" width="4.83203125" style="3" customWidth="1"/>
    <col min="4" max="4" width="5.75" style="3" customWidth="1"/>
    <col min="5" max="5" width="7.83203125" style="3" customWidth="1"/>
    <col min="6" max="7" width="5.75" style="3" customWidth="1"/>
    <col min="8" max="8" width="7" style="3" customWidth="1"/>
    <col min="9" max="9" width="6.08203125" style="3" customWidth="1"/>
    <col min="10" max="10" width="5.25" style="3" customWidth="1"/>
    <col min="11" max="11" width="5.33203125" style="3" customWidth="1"/>
    <col min="12" max="12" width="5.25" style="3" customWidth="1"/>
    <col min="13" max="13" width="5.33203125" style="3" customWidth="1"/>
    <col min="14" max="14" width="6" style="3" customWidth="1"/>
    <col min="15" max="15" width="5.33203125" style="3" customWidth="1"/>
    <col min="16" max="16" width="5.75" style="3" customWidth="1"/>
    <col min="17" max="17" width="6.25" style="3" customWidth="1"/>
    <col min="18" max="19" width="5.33203125" style="3" customWidth="1"/>
    <col min="20" max="20" width="6.08203125" style="3" customWidth="1"/>
    <col min="21" max="22" width="8.08203125" style="3" customWidth="1"/>
    <col min="23" max="23" width="6.08203125" style="3" hidden="1" customWidth="1"/>
    <col min="24" max="24" width="7.25" style="44" customWidth="1"/>
    <col min="25" max="25" width="9.33203125" style="3" customWidth="1"/>
    <col min="26" max="26" width="11.5" style="3" bestFit="1" customWidth="1"/>
    <col min="27" max="27" width="10.33203125" style="3" customWidth="1"/>
    <col min="28" max="28" width="11.5" style="3" bestFit="1" customWidth="1"/>
    <col min="29" max="29" width="9.75" style="3" customWidth="1"/>
    <col min="30" max="30" width="11.5" style="3" bestFit="1" customWidth="1"/>
    <col min="31" max="31" width="7" style="3" customWidth="1"/>
    <col min="32" max="32" width="5.33203125" style="3" customWidth="1"/>
    <col min="33" max="34" width="4.33203125" style="3" customWidth="1"/>
    <col min="35" max="35" width="6.33203125" style="3" customWidth="1"/>
    <col min="36" max="36" width="11.75" style="3" customWidth="1"/>
    <col min="37" max="37" width="5.75" style="3" customWidth="1"/>
    <col min="38" max="38" width="6" style="3" customWidth="1"/>
    <col min="39" max="39" width="6.25" style="3" customWidth="1"/>
    <col min="40" max="40" width="11.75" style="3" customWidth="1"/>
    <col min="41" max="576" width="4.58203125" style="4" customWidth="1"/>
    <col min="577" max="1024" width="4.33203125" style="3" customWidth="1"/>
    <col min="1025" max="1025" width="9" customWidth="1"/>
  </cols>
  <sheetData>
    <row r="1" spans="1:1024" ht="21" customHeight="1" thickBo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1"/>
      <c r="X1" s="1"/>
      <c r="Y1" s="1"/>
      <c r="Z1" s="2"/>
      <c r="AA1" s="2"/>
      <c r="AB1" s="2"/>
      <c r="AC1" s="2"/>
      <c r="AD1" s="2"/>
      <c r="AE1" s="2"/>
    </row>
    <row r="2" spans="1:1024" ht="21" customHeight="1" thickBo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1"/>
      <c r="X2" s="1"/>
      <c r="Y2" s="1"/>
      <c r="Z2" s="2"/>
      <c r="AA2" s="2"/>
      <c r="AB2" s="2"/>
      <c r="AC2" s="2"/>
      <c r="AD2" s="2"/>
      <c r="AE2" s="2"/>
    </row>
    <row r="3" spans="1:1024" ht="25.9" customHeight="1" thickBo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5"/>
      <c r="X3" s="5"/>
      <c r="Y3" s="5"/>
      <c r="Z3" s="6"/>
      <c r="AA3" s="6"/>
      <c r="AB3" s="6"/>
      <c r="AC3" s="6"/>
      <c r="AD3" s="6"/>
      <c r="AE3" s="6"/>
    </row>
    <row r="4" spans="1:1024" ht="25.9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5"/>
      <c r="X4" s="5"/>
      <c r="Y4" s="5"/>
      <c r="Z4" s="6"/>
      <c r="AA4" s="6"/>
      <c r="AB4" s="6"/>
      <c r="AC4" s="6"/>
      <c r="AD4" s="6"/>
      <c r="AE4" s="6"/>
    </row>
    <row r="5" spans="1:1024" s="11" customFormat="1" ht="51.75" customHeight="1">
      <c r="A5" s="7" t="s">
        <v>1</v>
      </c>
      <c r="B5" s="8"/>
      <c r="C5" s="97" t="s">
        <v>2</v>
      </c>
      <c r="D5" s="97"/>
      <c r="E5" s="97"/>
      <c r="F5" s="97" t="s">
        <v>3</v>
      </c>
      <c r="G5" s="97"/>
      <c r="H5" s="97"/>
      <c r="I5" s="97" t="s">
        <v>4</v>
      </c>
      <c r="J5" s="97"/>
      <c r="K5" s="97"/>
      <c r="L5" s="97" t="s">
        <v>5</v>
      </c>
      <c r="M5" s="97"/>
      <c r="N5" s="97"/>
      <c r="O5" s="97" t="s">
        <v>6</v>
      </c>
      <c r="P5" s="97"/>
      <c r="Q5" s="97"/>
      <c r="R5" s="97" t="s">
        <v>7</v>
      </c>
      <c r="S5" s="97"/>
      <c r="T5" s="97"/>
      <c r="U5" s="9" t="s">
        <v>8</v>
      </c>
      <c r="V5" s="10" t="s">
        <v>9</v>
      </c>
      <c r="AE5" s="6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</row>
    <row r="6" spans="1:1024" s="11" customFormat="1" ht="15.75" customHeight="1">
      <c r="A6" s="80" t="s">
        <v>10</v>
      </c>
      <c r="B6" s="82"/>
      <c r="C6" s="84">
        <v>0.2</v>
      </c>
      <c r="D6" s="85"/>
      <c r="E6" s="86"/>
      <c r="F6" s="90">
        <v>0.2</v>
      </c>
      <c r="G6" s="90"/>
      <c r="H6" s="91"/>
      <c r="I6" s="94">
        <v>0.2</v>
      </c>
      <c r="J6" s="90"/>
      <c r="K6" s="91"/>
      <c r="L6" s="94">
        <v>0.2</v>
      </c>
      <c r="M6" s="90"/>
      <c r="N6" s="91"/>
      <c r="O6" s="52" t="s">
        <v>11</v>
      </c>
      <c r="P6" s="53"/>
      <c r="Q6" s="53"/>
      <c r="R6" s="53"/>
      <c r="S6" s="53"/>
      <c r="T6" s="54"/>
      <c r="U6" s="55"/>
      <c r="V6" s="57">
        <f>C6+F6+I6+L6+O7</f>
        <v>1</v>
      </c>
      <c r="AE6" s="6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</row>
    <row r="7" spans="1:1024" s="11" customFormat="1" ht="15.75" customHeight="1" thickBot="1">
      <c r="A7" s="81"/>
      <c r="B7" s="83"/>
      <c r="C7" s="87"/>
      <c r="D7" s="88"/>
      <c r="E7" s="89"/>
      <c r="F7" s="92"/>
      <c r="G7" s="92"/>
      <c r="H7" s="93"/>
      <c r="I7" s="95"/>
      <c r="J7" s="92"/>
      <c r="K7" s="93"/>
      <c r="L7" s="95"/>
      <c r="M7" s="92"/>
      <c r="N7" s="93"/>
      <c r="O7" s="59">
        <v>0.2</v>
      </c>
      <c r="P7" s="60"/>
      <c r="Q7" s="60"/>
      <c r="R7" s="60"/>
      <c r="S7" s="60"/>
      <c r="T7" s="61"/>
      <c r="U7" s="56"/>
      <c r="V7" s="58"/>
      <c r="AE7" s="6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</row>
    <row r="8" spans="1:1024" ht="39.75" customHeight="1" thickBot="1">
      <c r="A8" s="13" t="s">
        <v>12</v>
      </c>
      <c r="B8" s="14"/>
      <c r="C8" s="62" t="s">
        <v>13</v>
      </c>
      <c r="D8" s="63"/>
      <c r="E8" s="64"/>
      <c r="F8" s="65" t="s">
        <v>14</v>
      </c>
      <c r="G8" s="66"/>
      <c r="H8" s="67"/>
      <c r="I8" s="68" t="s">
        <v>15</v>
      </c>
      <c r="J8" s="69"/>
      <c r="K8" s="70"/>
      <c r="L8" s="71" t="s">
        <v>16</v>
      </c>
      <c r="M8" s="72"/>
      <c r="N8" s="73"/>
      <c r="O8" s="74" t="s">
        <v>17</v>
      </c>
      <c r="P8" s="75"/>
      <c r="Q8" s="76"/>
      <c r="R8" s="77" t="s">
        <v>18</v>
      </c>
      <c r="S8" s="78"/>
      <c r="T8" s="79"/>
      <c r="U8" s="15"/>
      <c r="V8" s="16"/>
      <c r="W8" s="17"/>
      <c r="X8" s="18"/>
      <c r="Y8" s="18"/>
      <c r="Z8" s="18"/>
      <c r="AA8" s="18"/>
      <c r="AB8" s="18"/>
      <c r="AC8" s="18"/>
      <c r="AD8" s="18"/>
      <c r="AE8" s="6"/>
      <c r="AF8" s="11"/>
      <c r="AG8" s="47" t="s">
        <v>19</v>
      </c>
      <c r="AH8" s="47"/>
      <c r="AI8" s="48"/>
      <c r="AJ8" s="18"/>
      <c r="AK8" s="49" t="s">
        <v>20</v>
      </c>
      <c r="AL8" s="50"/>
      <c r="AM8" s="51"/>
      <c r="AN8" s="19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1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22"/>
    </row>
    <row r="9" spans="1:1024" ht="42" customHeight="1">
      <c r="A9" s="23" t="s">
        <v>21</v>
      </c>
      <c r="B9" s="24"/>
      <c r="C9" s="25" t="s">
        <v>22</v>
      </c>
      <c r="D9" s="25" t="s">
        <v>23</v>
      </c>
      <c r="E9" s="25" t="s">
        <v>24</v>
      </c>
      <c r="F9" s="25" t="s">
        <v>22</v>
      </c>
      <c r="G9" s="25" t="s">
        <v>23</v>
      </c>
      <c r="H9" s="25" t="s">
        <v>24</v>
      </c>
      <c r="I9" s="25" t="s">
        <v>22</v>
      </c>
      <c r="J9" s="25" t="s">
        <v>23</v>
      </c>
      <c r="K9" s="25" t="s">
        <v>24</v>
      </c>
      <c r="L9" s="25" t="s">
        <v>22</v>
      </c>
      <c r="M9" s="25" t="s">
        <v>23</v>
      </c>
      <c r="N9" s="25" t="s">
        <v>24</v>
      </c>
      <c r="O9" s="25" t="s">
        <v>22</v>
      </c>
      <c r="P9" s="25" t="s">
        <v>23</v>
      </c>
      <c r="Q9" s="25" t="s">
        <v>24</v>
      </c>
      <c r="R9" s="25" t="s">
        <v>22</v>
      </c>
      <c r="S9" s="25" t="s">
        <v>23</v>
      </c>
      <c r="T9" s="25" t="s">
        <v>24</v>
      </c>
      <c r="U9" s="25"/>
      <c r="V9" s="26"/>
      <c r="W9" s="27"/>
      <c r="X9" s="28" t="s">
        <v>25</v>
      </c>
      <c r="Y9" s="29" t="s">
        <v>26</v>
      </c>
      <c r="Z9" s="29" t="s">
        <v>27</v>
      </c>
      <c r="AA9" s="29" t="s">
        <v>28</v>
      </c>
      <c r="AB9" s="29" t="s">
        <v>29</v>
      </c>
      <c r="AC9" s="29" t="s">
        <v>30</v>
      </c>
      <c r="AD9" s="29" t="s">
        <v>31</v>
      </c>
      <c r="AE9" s="6"/>
      <c r="AF9" s="11"/>
      <c r="AG9" s="30" t="s">
        <v>22</v>
      </c>
      <c r="AH9" s="30" t="s">
        <v>23</v>
      </c>
      <c r="AI9" s="30" t="s">
        <v>24</v>
      </c>
      <c r="AJ9" s="29" t="s">
        <v>32</v>
      </c>
      <c r="AK9" s="25" t="s">
        <v>22</v>
      </c>
      <c r="AL9" s="25" t="s">
        <v>23</v>
      </c>
      <c r="AM9" s="25" t="s">
        <v>24</v>
      </c>
      <c r="AN9" s="31" t="s">
        <v>33</v>
      </c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  <c r="TS9" s="32"/>
      <c r="TT9" s="32"/>
      <c r="TU9" s="32"/>
      <c r="TV9" s="32"/>
      <c r="TW9" s="32"/>
      <c r="TX9" s="32"/>
      <c r="TY9" s="32"/>
      <c r="TZ9" s="32"/>
      <c r="UA9" s="32"/>
      <c r="UB9" s="32"/>
      <c r="UC9" s="32"/>
      <c r="UD9" s="32"/>
      <c r="UE9" s="32"/>
      <c r="UF9" s="32"/>
      <c r="UG9" s="32"/>
      <c r="UH9" s="32"/>
      <c r="UI9" s="32"/>
      <c r="UJ9" s="32"/>
      <c r="UK9" s="32"/>
      <c r="UL9" s="32"/>
      <c r="UM9" s="32"/>
      <c r="UN9" s="32"/>
      <c r="UO9" s="32"/>
      <c r="UP9" s="32"/>
      <c r="UQ9" s="32"/>
      <c r="UR9" s="32"/>
      <c r="US9" s="32"/>
      <c r="UT9" s="32"/>
      <c r="UU9" s="32"/>
      <c r="UV9" s="32"/>
      <c r="UW9" s="32"/>
      <c r="UX9" s="32"/>
      <c r="UY9" s="32"/>
      <c r="UZ9" s="32"/>
      <c r="VA9" s="32"/>
      <c r="VB9" s="32"/>
      <c r="VC9" s="32"/>
      <c r="VD9" s="32"/>
      <c r="VE9" s="33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34"/>
      <c r="ZY9" s="34"/>
      <c r="ZZ9" s="34"/>
      <c r="AAA9" s="34"/>
      <c r="AAB9" s="34"/>
      <c r="AAC9" s="34"/>
      <c r="AAD9" s="34"/>
      <c r="AAE9" s="34"/>
      <c r="AAF9" s="34"/>
      <c r="AAG9" s="34"/>
      <c r="AAH9" s="34"/>
      <c r="AAI9" s="34"/>
      <c r="AAJ9" s="34"/>
      <c r="AAK9" s="34"/>
      <c r="AAL9" s="34"/>
      <c r="AAM9" s="34"/>
      <c r="AAN9" s="34"/>
      <c r="AAO9" s="34"/>
      <c r="AAP9" s="34"/>
      <c r="AAQ9" s="34"/>
      <c r="AAR9" s="34"/>
      <c r="AAS9" s="34"/>
      <c r="AAT9" s="34"/>
      <c r="AAU9" s="34"/>
      <c r="AAV9" s="34"/>
      <c r="AAW9" s="34"/>
      <c r="AAX9" s="34"/>
      <c r="AAY9" s="34"/>
      <c r="AAZ9" s="34"/>
      <c r="ABA9" s="34"/>
      <c r="ABB9" s="34"/>
      <c r="ABC9" s="34"/>
      <c r="ABD9" s="34"/>
      <c r="ABE9" s="34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34"/>
      <c r="ACQ9" s="34"/>
      <c r="ACR9" s="34"/>
      <c r="ACS9" s="34"/>
      <c r="ACT9" s="34"/>
      <c r="ACU9" s="34"/>
      <c r="ACV9" s="34"/>
      <c r="ACW9" s="34"/>
      <c r="ACX9" s="34"/>
      <c r="ACY9" s="34"/>
      <c r="ACZ9" s="34"/>
      <c r="ADA9" s="34"/>
      <c r="ADB9" s="34"/>
      <c r="ADC9" s="34"/>
      <c r="ADD9" s="34"/>
      <c r="ADE9" s="34"/>
      <c r="ADF9" s="34"/>
      <c r="ADG9" s="34"/>
      <c r="ADH9" s="34"/>
      <c r="ADI9" s="34"/>
      <c r="ADJ9" s="34"/>
      <c r="ADK9" s="34"/>
      <c r="ADL9" s="34"/>
      <c r="ADM9" s="34"/>
      <c r="ADN9" s="34"/>
      <c r="ADO9" s="34"/>
      <c r="ADP9" s="34"/>
      <c r="ADQ9" s="34"/>
      <c r="ADR9" s="34"/>
      <c r="ADS9" s="34"/>
      <c r="ADT9" s="34"/>
      <c r="ADU9" s="34"/>
      <c r="ADV9" s="34"/>
      <c r="ADW9" s="34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34"/>
      <c r="AFI9" s="34"/>
      <c r="AFJ9" s="34"/>
      <c r="AFK9" s="34"/>
      <c r="AFL9" s="34"/>
      <c r="AFM9" s="34"/>
      <c r="AFN9" s="34"/>
      <c r="AFO9" s="34"/>
      <c r="AFP9" s="34"/>
      <c r="AFQ9" s="34"/>
      <c r="AFR9" s="34"/>
      <c r="AFS9" s="34"/>
      <c r="AFT9" s="34"/>
      <c r="AFU9" s="34"/>
      <c r="AFV9" s="34"/>
      <c r="AFW9" s="34"/>
      <c r="AFX9" s="34"/>
      <c r="AFY9" s="34"/>
      <c r="AFZ9" s="34"/>
      <c r="AGA9" s="34"/>
      <c r="AGB9" s="34"/>
      <c r="AGC9" s="34"/>
      <c r="AGD9" s="34"/>
      <c r="AGE9" s="34"/>
      <c r="AGF9" s="34"/>
      <c r="AGG9" s="34"/>
      <c r="AGH9" s="34"/>
      <c r="AGI9" s="34"/>
      <c r="AGJ9" s="34"/>
      <c r="AGK9" s="34"/>
      <c r="AGL9" s="34"/>
      <c r="AGM9" s="34"/>
      <c r="AGN9" s="34"/>
      <c r="AGO9" s="34"/>
      <c r="AGP9" s="34"/>
      <c r="AGQ9" s="34"/>
      <c r="AGR9" s="34"/>
      <c r="AGS9" s="34"/>
      <c r="AGT9" s="34"/>
      <c r="AGU9" s="34"/>
      <c r="AGV9" s="34"/>
      <c r="AGW9" s="34"/>
      <c r="AGX9" s="34"/>
      <c r="AGY9" s="34"/>
      <c r="AGZ9" s="34"/>
      <c r="AHA9" s="34"/>
      <c r="AHB9" s="34"/>
      <c r="AHC9" s="34"/>
      <c r="AHD9" s="34"/>
      <c r="AHE9" s="34"/>
      <c r="AHF9" s="34"/>
      <c r="AHG9" s="34"/>
      <c r="AHH9" s="34"/>
      <c r="AHI9" s="34"/>
      <c r="AHJ9" s="34"/>
      <c r="AHK9" s="34"/>
      <c r="AHL9" s="34"/>
      <c r="AHM9" s="34"/>
      <c r="AHN9" s="34"/>
      <c r="AHO9" s="34"/>
      <c r="AHP9" s="34"/>
      <c r="AHQ9" s="34"/>
      <c r="AHR9" s="34"/>
      <c r="AHS9" s="34"/>
      <c r="AHT9" s="34"/>
      <c r="AHU9" s="34"/>
      <c r="AHV9" s="34"/>
      <c r="AHW9" s="34"/>
      <c r="AHX9" s="34"/>
      <c r="AHY9" s="34"/>
      <c r="AHZ9" s="34"/>
      <c r="AIA9" s="34"/>
      <c r="AIB9" s="34"/>
      <c r="AIC9" s="34"/>
      <c r="AID9" s="34"/>
      <c r="AIE9" s="34"/>
      <c r="AIF9" s="34"/>
      <c r="AIG9" s="34"/>
      <c r="AIH9" s="34"/>
      <c r="AII9" s="34"/>
      <c r="AIJ9" s="34"/>
      <c r="AIK9" s="34"/>
      <c r="AIL9" s="34"/>
      <c r="AIM9" s="34"/>
      <c r="AIN9" s="34"/>
      <c r="AIO9" s="34"/>
      <c r="AIP9" s="34"/>
      <c r="AIQ9" s="34"/>
      <c r="AIR9" s="34"/>
      <c r="AIS9" s="34"/>
      <c r="AIT9" s="34"/>
      <c r="AIU9" s="34"/>
      <c r="AIV9" s="34"/>
      <c r="AIW9" s="34"/>
      <c r="AIX9" s="34"/>
      <c r="AIY9" s="34"/>
      <c r="AIZ9" s="34"/>
      <c r="AJA9" s="34"/>
      <c r="AJB9" s="34"/>
      <c r="AJC9" s="34"/>
      <c r="AJD9" s="34"/>
      <c r="AJE9" s="34"/>
      <c r="AJF9" s="34"/>
      <c r="AJG9" s="34"/>
      <c r="AJH9" s="34"/>
      <c r="AJI9" s="34"/>
      <c r="AJJ9" s="34"/>
      <c r="AJK9" s="34"/>
      <c r="AJL9" s="34"/>
      <c r="AJM9" s="34"/>
      <c r="AJN9" s="34"/>
      <c r="AJO9" s="34"/>
      <c r="AJP9" s="34"/>
      <c r="AJQ9" s="34"/>
      <c r="AJR9" s="34"/>
      <c r="AJS9" s="34"/>
      <c r="AJT9" s="34"/>
      <c r="AJU9" s="34"/>
      <c r="AJV9" s="34"/>
      <c r="AJW9" s="34"/>
      <c r="AJX9" s="34"/>
      <c r="AJY9" s="34"/>
      <c r="AJZ9" s="34"/>
      <c r="AKA9" s="34"/>
      <c r="AKB9" s="34"/>
      <c r="AKC9" s="34"/>
      <c r="AKD9" s="34"/>
      <c r="AKE9" s="34"/>
      <c r="AKF9" s="34"/>
      <c r="AKG9" s="34"/>
      <c r="AKH9" s="34"/>
      <c r="AKI9" s="34"/>
      <c r="AKJ9" s="34"/>
      <c r="AKK9" s="34"/>
      <c r="AKL9" s="34"/>
      <c r="AKM9" s="34"/>
      <c r="AKN9" s="34"/>
      <c r="AKO9" s="34"/>
      <c r="AKP9" s="34"/>
      <c r="AKQ9" s="34"/>
      <c r="AKR9" s="34"/>
      <c r="AKS9" s="34"/>
      <c r="AKT9" s="34"/>
      <c r="AKU9" s="34"/>
      <c r="AKV9" s="34"/>
      <c r="AKW9" s="34"/>
      <c r="AKX9" s="34"/>
      <c r="AKY9" s="34"/>
      <c r="AKZ9" s="34"/>
      <c r="ALA9" s="34"/>
      <c r="ALB9" s="34"/>
      <c r="ALC9" s="34"/>
      <c r="ALD9" s="34"/>
      <c r="ALE9" s="34"/>
      <c r="ALF9" s="34"/>
      <c r="ALG9" s="34"/>
      <c r="ALH9" s="34"/>
      <c r="ALI9" s="34"/>
      <c r="ALJ9" s="34"/>
      <c r="ALK9" s="34"/>
      <c r="ALL9" s="34"/>
      <c r="ALM9" s="34"/>
      <c r="ALN9" s="34"/>
      <c r="ALO9" s="34"/>
      <c r="ALP9" s="34"/>
      <c r="ALQ9" s="34"/>
      <c r="ALR9" s="34"/>
      <c r="ALS9" s="34"/>
      <c r="ALT9" s="34"/>
      <c r="ALU9" s="34"/>
      <c r="ALV9" s="34"/>
      <c r="ALW9" s="34"/>
      <c r="ALX9" s="34"/>
      <c r="ALY9" s="34"/>
      <c r="ALZ9" s="34"/>
      <c r="AMA9" s="34"/>
      <c r="AMB9" s="34"/>
      <c r="AMC9" s="34"/>
      <c r="AMD9" s="34"/>
      <c r="AME9" s="34"/>
      <c r="AMF9" s="34"/>
      <c r="AMG9" s="34"/>
      <c r="AMH9" s="34"/>
      <c r="AMI9" s="34"/>
      <c r="AMJ9" s="35"/>
    </row>
    <row r="10" spans="1:1024" ht="16" customHeight="1">
      <c r="A10" s="35" t="s">
        <v>38</v>
      </c>
      <c r="B10" s="36">
        <v>7.2916666666666671E-2</v>
      </c>
      <c r="C10" s="37">
        <v>90</v>
      </c>
      <c r="D10" s="37">
        <v>80</v>
      </c>
      <c r="E10" s="37">
        <f t="shared" ref="E10:E17" si="0">SUM(C10:D10)</f>
        <v>170</v>
      </c>
      <c r="F10" s="37">
        <v>91</v>
      </c>
      <c r="G10" s="37">
        <v>89</v>
      </c>
      <c r="H10" s="37">
        <f t="shared" ref="H10:H17" si="1">SUM(F10:G10)</f>
        <v>180</v>
      </c>
      <c r="I10" s="37">
        <v>88</v>
      </c>
      <c r="J10" s="37">
        <v>86</v>
      </c>
      <c r="K10" s="37">
        <f t="shared" ref="K10:K17" si="2">SUM(I10:J10)</f>
        <v>174</v>
      </c>
      <c r="L10" s="37">
        <v>81</v>
      </c>
      <c r="M10" s="37">
        <v>80</v>
      </c>
      <c r="N10" s="37">
        <f t="shared" ref="N10:N17" si="3">SUM(L10:M10)</f>
        <v>161</v>
      </c>
      <c r="O10" s="37">
        <v>85</v>
      </c>
      <c r="P10" s="37">
        <v>82</v>
      </c>
      <c r="Q10" s="37">
        <f t="shared" ref="Q10:Q17" si="4">SUM(O10:P10)</f>
        <v>167</v>
      </c>
      <c r="R10" s="37">
        <v>88</v>
      </c>
      <c r="S10" s="37">
        <v>88</v>
      </c>
      <c r="T10" s="37">
        <f t="shared" ref="T10:T17" si="5">SUM(R10:S10)</f>
        <v>176</v>
      </c>
      <c r="U10" s="38">
        <f t="shared" ref="U10:U17" si="6">(E10*$C$6)+(H10*$F$6)+(K10*$I$6)+(N10*$L$6)+(((Q10+T10)/2)*$O$7)</f>
        <v>171.3</v>
      </c>
      <c r="V10" s="39">
        <f t="shared" ref="V10:V17" si="7">U10/2</f>
        <v>85.65</v>
      </c>
      <c r="W10" s="27"/>
      <c r="X10" s="40">
        <f t="shared" ref="X10:X17" si="8">_xlfn.RANK.EQ(V10,V$10:V$17,0)</f>
        <v>1</v>
      </c>
      <c r="Y10" s="41">
        <f t="shared" ref="Y10:Y17" si="9">H10+K10</f>
        <v>354</v>
      </c>
      <c r="Z10" s="45">
        <f t="shared" ref="Z10:Z17" si="10">_xlfn.RANK.EQ(Y10,Y$10:Y$17,0)</f>
        <v>1</v>
      </c>
      <c r="AA10" s="41">
        <f t="shared" ref="AA10:AA17" si="11">(Q10+T10)</f>
        <v>343</v>
      </c>
      <c r="AB10" s="45">
        <f t="shared" ref="AB10:AB17" si="12">_xlfn.RANK.EQ(AA10,AA$10:AA$17,0)</f>
        <v>1</v>
      </c>
      <c r="AC10" s="41">
        <f t="shared" ref="AC10:AC17" si="13">(E10+N10)</f>
        <v>331</v>
      </c>
      <c r="AD10" s="45">
        <f t="shared" ref="AD10:AD17" si="14">_xlfn.RANK.EQ(AC10,AC$10:AC$17,0)</f>
        <v>1</v>
      </c>
      <c r="AE10" s="6"/>
      <c r="AF10" s="11"/>
      <c r="AG10" s="37">
        <v>85</v>
      </c>
      <c r="AH10" s="37">
        <v>82</v>
      </c>
      <c r="AI10" s="37">
        <f t="shared" ref="AI10:AI17" si="15">SUM(AG10:AH10)</f>
        <v>167</v>
      </c>
      <c r="AJ10" s="34">
        <f t="shared" ref="AJ10:AJ17" si="16">_xlfn.RANK.EQ(AI10,AI$10:AI$17,0)</f>
        <v>2</v>
      </c>
      <c r="AK10" s="37">
        <v>86</v>
      </c>
      <c r="AL10" s="37">
        <v>82</v>
      </c>
      <c r="AM10" s="37">
        <f t="shared" ref="AM10:AM17" si="17">SUM(AK10:AL10)</f>
        <v>168</v>
      </c>
      <c r="AN10" s="46">
        <f t="shared" ref="AN10:AN17" si="18">_xlfn.RANK.EQ(AM10,AM$10:AM$17,0)</f>
        <v>1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2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3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5"/>
    </row>
    <row r="11" spans="1:1024" ht="16" customHeight="1">
      <c r="A11" s="35" t="s">
        <v>36</v>
      </c>
      <c r="B11" s="36">
        <v>0.5</v>
      </c>
      <c r="C11" s="37">
        <v>80</v>
      </c>
      <c r="D11" s="37">
        <v>73</v>
      </c>
      <c r="E11" s="37">
        <f t="shared" si="0"/>
        <v>153</v>
      </c>
      <c r="F11" s="37">
        <v>78</v>
      </c>
      <c r="G11" s="37">
        <v>74</v>
      </c>
      <c r="H11" s="37">
        <f t="shared" si="1"/>
        <v>152</v>
      </c>
      <c r="I11" s="37">
        <v>69</v>
      </c>
      <c r="J11" s="37">
        <v>67</v>
      </c>
      <c r="K11" s="37">
        <f t="shared" si="2"/>
        <v>136</v>
      </c>
      <c r="L11" s="37">
        <v>76</v>
      </c>
      <c r="M11" s="37">
        <v>76</v>
      </c>
      <c r="N11" s="37">
        <f t="shared" si="3"/>
        <v>152</v>
      </c>
      <c r="O11" s="37">
        <v>87</v>
      </c>
      <c r="P11" s="37">
        <v>85</v>
      </c>
      <c r="Q11" s="37">
        <f t="shared" si="4"/>
        <v>172</v>
      </c>
      <c r="R11" s="37">
        <v>72</v>
      </c>
      <c r="S11" s="37">
        <v>71</v>
      </c>
      <c r="T11" s="37">
        <f t="shared" si="5"/>
        <v>143</v>
      </c>
      <c r="U11" s="38">
        <f t="shared" si="6"/>
        <v>150.10000000000002</v>
      </c>
      <c r="V11" s="39">
        <f t="shared" si="7"/>
        <v>75.050000000000011</v>
      </c>
      <c r="W11" s="27"/>
      <c r="X11" s="40">
        <f t="shared" si="8"/>
        <v>2</v>
      </c>
      <c r="Y11" s="41">
        <f t="shared" si="9"/>
        <v>288</v>
      </c>
      <c r="Z11" s="34">
        <f t="shared" si="10"/>
        <v>3</v>
      </c>
      <c r="AA11" s="41">
        <f t="shared" si="11"/>
        <v>315</v>
      </c>
      <c r="AB11" s="34">
        <f t="shared" si="12"/>
        <v>3</v>
      </c>
      <c r="AC11" s="41">
        <f t="shared" si="13"/>
        <v>305</v>
      </c>
      <c r="AD11" s="34">
        <f t="shared" si="14"/>
        <v>2</v>
      </c>
      <c r="AE11" s="6"/>
      <c r="AF11" s="11"/>
      <c r="AG11" s="37">
        <v>80</v>
      </c>
      <c r="AH11" s="37">
        <v>81</v>
      </c>
      <c r="AI11" s="37">
        <f t="shared" si="15"/>
        <v>161</v>
      </c>
      <c r="AJ11" s="34">
        <f t="shared" si="16"/>
        <v>4</v>
      </c>
      <c r="AK11" s="37">
        <v>84</v>
      </c>
      <c r="AL11" s="37">
        <v>80</v>
      </c>
      <c r="AM11" s="37">
        <f t="shared" si="17"/>
        <v>164</v>
      </c>
      <c r="AN11" s="42">
        <f t="shared" si="18"/>
        <v>2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  <c r="TV11" s="32"/>
      <c r="TW11" s="32"/>
      <c r="TX11" s="32"/>
      <c r="TY11" s="32"/>
      <c r="TZ11" s="32"/>
      <c r="UA11" s="32"/>
      <c r="UB11" s="32"/>
      <c r="UC11" s="32"/>
      <c r="UD11" s="32"/>
      <c r="UE11" s="32"/>
      <c r="UF11" s="32"/>
      <c r="UG11" s="32"/>
      <c r="UH11" s="32"/>
      <c r="UI11" s="32"/>
      <c r="UJ11" s="32"/>
      <c r="UK11" s="32"/>
      <c r="UL11" s="32"/>
      <c r="UM11" s="32"/>
      <c r="UN11" s="32"/>
      <c r="UO11" s="32"/>
      <c r="UP11" s="32"/>
      <c r="UQ11" s="32"/>
      <c r="UR11" s="32"/>
      <c r="US11" s="32"/>
      <c r="UT11" s="32"/>
      <c r="UU11" s="32"/>
      <c r="UV11" s="32"/>
      <c r="UW11" s="32"/>
      <c r="UX11" s="32"/>
      <c r="UY11" s="32"/>
      <c r="UZ11" s="32"/>
      <c r="VA11" s="32"/>
      <c r="VB11" s="32"/>
      <c r="VC11" s="32"/>
      <c r="VD11" s="32"/>
      <c r="VE11" s="33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  <c r="XG11" s="34"/>
      <c r="XH11" s="34"/>
      <c r="XI11" s="34"/>
      <c r="XJ11" s="34"/>
      <c r="XK11" s="34"/>
      <c r="XL11" s="34"/>
      <c r="XM11" s="34"/>
      <c r="XN11" s="34"/>
      <c r="XO11" s="34"/>
      <c r="XP11" s="34"/>
      <c r="XQ11" s="34"/>
      <c r="XR11" s="34"/>
      <c r="XS11" s="34"/>
      <c r="XT11" s="34"/>
      <c r="XU11" s="34"/>
      <c r="XV11" s="34"/>
      <c r="XW11" s="34"/>
      <c r="XX11" s="34"/>
      <c r="XY11" s="34"/>
      <c r="XZ11" s="34"/>
      <c r="YA11" s="34"/>
      <c r="YB11" s="34"/>
      <c r="YC11" s="34"/>
      <c r="YD11" s="34"/>
      <c r="YE11" s="34"/>
      <c r="YF11" s="34"/>
      <c r="YG11" s="34"/>
      <c r="YH11" s="34"/>
      <c r="YI11" s="34"/>
      <c r="YJ11" s="34"/>
      <c r="YK11" s="34"/>
      <c r="YL11" s="34"/>
      <c r="YM11" s="34"/>
      <c r="YN11" s="34"/>
      <c r="YO11" s="34"/>
      <c r="YP11" s="34"/>
      <c r="YQ11" s="34"/>
      <c r="YR11" s="34"/>
      <c r="YS11" s="34"/>
      <c r="YT11" s="34"/>
      <c r="YU11" s="34"/>
      <c r="YV11" s="34"/>
      <c r="YW11" s="34"/>
      <c r="YX11" s="34"/>
      <c r="YY11" s="34"/>
      <c r="YZ11" s="34"/>
      <c r="ZA11" s="34"/>
      <c r="ZB11" s="34"/>
      <c r="ZC11" s="34"/>
      <c r="ZD11" s="34"/>
      <c r="ZE11" s="34"/>
      <c r="ZF11" s="34"/>
      <c r="ZG11" s="34"/>
      <c r="ZH11" s="34"/>
      <c r="ZI11" s="34"/>
      <c r="ZJ11" s="34"/>
      <c r="ZK11" s="34"/>
      <c r="ZL11" s="34"/>
      <c r="ZM11" s="34"/>
      <c r="ZN11" s="34"/>
      <c r="ZO11" s="34"/>
      <c r="ZP11" s="34"/>
      <c r="ZQ11" s="34"/>
      <c r="ZR11" s="34"/>
      <c r="ZS11" s="34"/>
      <c r="ZT11" s="34"/>
      <c r="ZU11" s="34"/>
      <c r="ZV11" s="34"/>
      <c r="ZW11" s="34"/>
      <c r="ZX11" s="34"/>
      <c r="ZY11" s="34"/>
      <c r="ZZ11" s="34"/>
      <c r="AAA11" s="34"/>
      <c r="AAB11" s="34"/>
      <c r="AAC11" s="34"/>
      <c r="AAD11" s="34"/>
      <c r="AAE11" s="34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4"/>
      <c r="ABA11" s="34"/>
      <c r="ABB11" s="34"/>
      <c r="ABC11" s="34"/>
      <c r="ABD11" s="34"/>
      <c r="ABE11" s="34"/>
      <c r="ABF11" s="34"/>
      <c r="ABG11" s="34"/>
      <c r="ABH11" s="34"/>
      <c r="ABI11" s="34"/>
      <c r="ABJ11" s="34"/>
      <c r="ABK11" s="34"/>
      <c r="ABL11" s="34"/>
      <c r="ABM11" s="34"/>
      <c r="ABN11" s="34"/>
      <c r="ABO11" s="34"/>
      <c r="ABP11" s="34"/>
      <c r="ABQ11" s="34"/>
      <c r="ABR11" s="34"/>
      <c r="ABS11" s="34"/>
      <c r="ABT11" s="34"/>
      <c r="ABU11" s="34"/>
      <c r="ABV11" s="34"/>
      <c r="ABW11" s="34"/>
      <c r="ABX11" s="34"/>
      <c r="ABY11" s="34"/>
      <c r="ABZ11" s="34"/>
      <c r="ACA11" s="34"/>
      <c r="ACB11" s="34"/>
      <c r="ACC11" s="34"/>
      <c r="ACD11" s="34"/>
      <c r="ACE11" s="34"/>
      <c r="ACF11" s="34"/>
      <c r="ACG11" s="34"/>
      <c r="ACH11" s="34"/>
      <c r="ACI11" s="34"/>
      <c r="ACJ11" s="34"/>
      <c r="ACK11" s="34"/>
      <c r="ACL11" s="34"/>
      <c r="ACM11" s="34"/>
      <c r="ACN11" s="34"/>
      <c r="ACO11" s="34"/>
      <c r="ACP11" s="34"/>
      <c r="ACQ11" s="34"/>
      <c r="ACR11" s="34"/>
      <c r="ACS11" s="34"/>
      <c r="ACT11" s="34"/>
      <c r="ACU11" s="34"/>
      <c r="ACV11" s="34"/>
      <c r="ACW11" s="34"/>
      <c r="ACX11" s="34"/>
      <c r="ACY11" s="34"/>
      <c r="ACZ11" s="34"/>
      <c r="ADA11" s="34"/>
      <c r="ADB11" s="34"/>
      <c r="ADC11" s="34"/>
      <c r="ADD11" s="34"/>
      <c r="ADE11" s="34"/>
      <c r="ADF11" s="34"/>
      <c r="ADG11" s="34"/>
      <c r="ADH11" s="34"/>
      <c r="ADI11" s="34"/>
      <c r="ADJ11" s="34"/>
      <c r="ADK11" s="34"/>
      <c r="ADL11" s="34"/>
      <c r="ADM11" s="34"/>
      <c r="ADN11" s="34"/>
      <c r="ADO11" s="34"/>
      <c r="ADP11" s="34"/>
      <c r="ADQ11" s="34"/>
      <c r="ADR11" s="34"/>
      <c r="ADS11" s="34"/>
      <c r="ADT11" s="34"/>
      <c r="ADU11" s="34"/>
      <c r="ADV11" s="34"/>
      <c r="ADW11" s="34"/>
      <c r="ADX11" s="34"/>
      <c r="ADY11" s="34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4"/>
      <c r="AEU11" s="34"/>
      <c r="AEV11" s="34"/>
      <c r="AEW11" s="34"/>
      <c r="AEX11" s="34"/>
      <c r="AEY11" s="34"/>
      <c r="AEZ11" s="34"/>
      <c r="AFA11" s="34"/>
      <c r="AFB11" s="34"/>
      <c r="AFC11" s="34"/>
      <c r="AFD11" s="34"/>
      <c r="AFE11" s="34"/>
      <c r="AFF11" s="34"/>
      <c r="AFG11" s="34"/>
      <c r="AFH11" s="34"/>
      <c r="AFI11" s="34"/>
      <c r="AFJ11" s="34"/>
      <c r="AFK11" s="34"/>
      <c r="AFL11" s="34"/>
      <c r="AFM11" s="34"/>
      <c r="AFN11" s="34"/>
      <c r="AFO11" s="34"/>
      <c r="AFP11" s="34"/>
      <c r="AFQ11" s="34"/>
      <c r="AFR11" s="34"/>
      <c r="AFS11" s="34"/>
      <c r="AFT11" s="34"/>
      <c r="AFU11" s="34"/>
      <c r="AFV11" s="34"/>
      <c r="AFW11" s="34"/>
      <c r="AFX11" s="34"/>
      <c r="AFY11" s="34"/>
      <c r="AFZ11" s="34"/>
      <c r="AGA11" s="34"/>
      <c r="AGB11" s="34"/>
      <c r="AGC11" s="34"/>
      <c r="AGD11" s="34"/>
      <c r="AGE11" s="34"/>
      <c r="AGF11" s="34"/>
      <c r="AGG11" s="34"/>
      <c r="AGH11" s="34"/>
      <c r="AGI11" s="34"/>
      <c r="AGJ11" s="34"/>
      <c r="AGK11" s="34"/>
      <c r="AGL11" s="34"/>
      <c r="AGM11" s="34"/>
      <c r="AGN11" s="34"/>
      <c r="AGO11" s="34"/>
      <c r="AGP11" s="34"/>
      <c r="AGQ11" s="34"/>
      <c r="AGR11" s="34"/>
      <c r="AGS11" s="34"/>
      <c r="AGT11" s="34"/>
      <c r="AGU11" s="34"/>
      <c r="AGV11" s="34"/>
      <c r="AGW11" s="34"/>
      <c r="AGX11" s="34"/>
      <c r="AGY11" s="34"/>
      <c r="AGZ11" s="34"/>
      <c r="AHA11" s="34"/>
      <c r="AHB11" s="34"/>
      <c r="AHC11" s="34"/>
      <c r="AHD11" s="34"/>
      <c r="AHE11" s="34"/>
      <c r="AHF11" s="34"/>
      <c r="AHG11" s="34"/>
      <c r="AHH11" s="34"/>
      <c r="AHI11" s="34"/>
      <c r="AHJ11" s="34"/>
      <c r="AHK11" s="34"/>
      <c r="AHL11" s="34"/>
      <c r="AHM11" s="34"/>
      <c r="AHN11" s="34"/>
      <c r="AHO11" s="34"/>
      <c r="AHP11" s="34"/>
      <c r="AHQ11" s="34"/>
      <c r="AHR11" s="34"/>
      <c r="AHS11" s="34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4"/>
      <c r="AIO11" s="34"/>
      <c r="AIP11" s="34"/>
      <c r="AIQ11" s="34"/>
      <c r="AIR11" s="34"/>
      <c r="AIS11" s="34"/>
      <c r="AIT11" s="34"/>
      <c r="AIU11" s="34"/>
      <c r="AIV11" s="34"/>
      <c r="AIW11" s="34"/>
      <c r="AIX11" s="34"/>
      <c r="AIY11" s="34"/>
      <c r="AIZ11" s="34"/>
      <c r="AJA11" s="34"/>
      <c r="AJB11" s="34"/>
      <c r="AJC11" s="34"/>
      <c r="AJD11" s="34"/>
      <c r="AJE11" s="34"/>
      <c r="AJF11" s="34"/>
      <c r="AJG11" s="34"/>
      <c r="AJH11" s="34"/>
      <c r="AJI11" s="34"/>
      <c r="AJJ11" s="34"/>
      <c r="AJK11" s="34"/>
      <c r="AJL11" s="34"/>
      <c r="AJM11" s="34"/>
      <c r="AJN11" s="34"/>
      <c r="AJO11" s="34"/>
      <c r="AJP11" s="34"/>
      <c r="AJQ11" s="34"/>
      <c r="AJR11" s="34"/>
      <c r="AJS11" s="34"/>
      <c r="AJT11" s="34"/>
      <c r="AJU11" s="34"/>
      <c r="AJV11" s="34"/>
      <c r="AJW11" s="34"/>
      <c r="AJX11" s="34"/>
      <c r="AJY11" s="34"/>
      <c r="AJZ11" s="34"/>
      <c r="AKA11" s="34"/>
      <c r="AKB11" s="34"/>
      <c r="AKC11" s="34"/>
      <c r="AKD11" s="34"/>
      <c r="AKE11" s="34"/>
      <c r="AKF11" s="34"/>
      <c r="AKG11" s="34"/>
      <c r="AKH11" s="34"/>
      <c r="AKI11" s="34"/>
      <c r="AKJ11" s="34"/>
      <c r="AKK11" s="34"/>
      <c r="AKL11" s="34"/>
      <c r="AKM11" s="34"/>
      <c r="AKN11" s="34"/>
      <c r="AKO11" s="34"/>
      <c r="AKP11" s="34"/>
      <c r="AKQ11" s="34"/>
      <c r="AKR11" s="34"/>
      <c r="AKS11" s="34"/>
      <c r="AKT11" s="34"/>
      <c r="AKU11" s="34"/>
      <c r="AKV11" s="34"/>
      <c r="AKW11" s="34"/>
      <c r="AKX11" s="34"/>
      <c r="AKY11" s="34"/>
      <c r="AKZ11" s="34"/>
      <c r="ALA11" s="34"/>
      <c r="ALB11" s="34"/>
      <c r="ALC11" s="34"/>
      <c r="ALD11" s="34"/>
      <c r="ALE11" s="34"/>
      <c r="ALF11" s="34"/>
      <c r="ALG11" s="34"/>
      <c r="ALH11" s="34"/>
      <c r="ALI11" s="34"/>
      <c r="ALJ11" s="34"/>
      <c r="ALK11" s="34"/>
      <c r="ALL11" s="34"/>
      <c r="ALM11" s="34"/>
      <c r="ALN11" s="34"/>
      <c r="ALO11" s="34"/>
      <c r="ALP11" s="34"/>
      <c r="ALQ11" s="34"/>
      <c r="ALR11" s="34"/>
      <c r="ALS11" s="34"/>
      <c r="ALT11" s="34"/>
      <c r="ALU11" s="34"/>
      <c r="ALV11" s="34"/>
      <c r="ALW11" s="34"/>
      <c r="ALX11" s="34"/>
      <c r="ALY11" s="34"/>
      <c r="ALZ11" s="34"/>
      <c r="AMA11" s="34"/>
      <c r="AMB11" s="34"/>
      <c r="AMC11" s="34"/>
      <c r="AMD11" s="34"/>
      <c r="AME11" s="34"/>
      <c r="AMF11" s="34"/>
      <c r="AMG11" s="34"/>
      <c r="AMH11" s="34"/>
      <c r="AMI11" s="34"/>
      <c r="AMJ11" s="35"/>
    </row>
    <row r="12" spans="1:1024" ht="16" customHeight="1">
      <c r="A12" s="35" t="s">
        <v>40</v>
      </c>
      <c r="B12" s="36">
        <v>0.125</v>
      </c>
      <c r="C12" s="37">
        <v>82</v>
      </c>
      <c r="D12" s="37">
        <v>77</v>
      </c>
      <c r="E12" s="37">
        <f t="shared" si="0"/>
        <v>159</v>
      </c>
      <c r="F12" s="37">
        <v>68</v>
      </c>
      <c r="G12" s="37">
        <v>64</v>
      </c>
      <c r="H12" s="37">
        <f t="shared" si="1"/>
        <v>132</v>
      </c>
      <c r="I12" s="37">
        <v>76</v>
      </c>
      <c r="J12" s="37">
        <v>74</v>
      </c>
      <c r="K12" s="37">
        <f t="shared" si="2"/>
        <v>150</v>
      </c>
      <c r="L12" s="37">
        <v>63</v>
      </c>
      <c r="M12" s="37">
        <v>62</v>
      </c>
      <c r="N12" s="37">
        <f t="shared" si="3"/>
        <v>125</v>
      </c>
      <c r="O12" s="37">
        <v>82</v>
      </c>
      <c r="P12" s="37">
        <v>79</v>
      </c>
      <c r="Q12" s="37">
        <f t="shared" si="4"/>
        <v>161</v>
      </c>
      <c r="R12" s="37">
        <v>82</v>
      </c>
      <c r="S12" s="37">
        <v>83</v>
      </c>
      <c r="T12" s="37">
        <f t="shared" si="5"/>
        <v>165</v>
      </c>
      <c r="U12" s="38">
        <f t="shared" si="6"/>
        <v>145.80000000000001</v>
      </c>
      <c r="V12" s="39">
        <f t="shared" si="7"/>
        <v>72.900000000000006</v>
      </c>
      <c r="W12" s="27"/>
      <c r="X12" s="40">
        <f t="shared" si="8"/>
        <v>3</v>
      </c>
      <c r="Y12" s="41">
        <f t="shared" si="9"/>
        <v>282</v>
      </c>
      <c r="Z12" s="34">
        <f t="shared" si="10"/>
        <v>4</v>
      </c>
      <c r="AA12" s="41">
        <f t="shared" si="11"/>
        <v>326</v>
      </c>
      <c r="AB12" s="34">
        <f t="shared" si="12"/>
        <v>2</v>
      </c>
      <c r="AC12" s="41">
        <f t="shared" si="13"/>
        <v>284</v>
      </c>
      <c r="AD12" s="34">
        <f t="shared" si="14"/>
        <v>3</v>
      </c>
      <c r="AE12" s="6"/>
      <c r="AF12" s="11"/>
      <c r="AG12" s="37">
        <v>84</v>
      </c>
      <c r="AH12" s="37">
        <v>82</v>
      </c>
      <c r="AI12" s="37">
        <f t="shared" si="15"/>
        <v>166</v>
      </c>
      <c r="AJ12" s="34">
        <f t="shared" si="16"/>
        <v>3</v>
      </c>
      <c r="AK12" s="37">
        <v>70</v>
      </c>
      <c r="AL12" s="37">
        <v>65</v>
      </c>
      <c r="AM12" s="37">
        <f t="shared" si="17"/>
        <v>135</v>
      </c>
      <c r="AN12" s="42">
        <f t="shared" si="18"/>
        <v>5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3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4"/>
      <c r="ALN12" s="34"/>
      <c r="ALO12" s="34"/>
      <c r="ALP12" s="34"/>
      <c r="ALQ12" s="34"/>
      <c r="ALR12" s="34"/>
      <c r="ALS12" s="34"/>
      <c r="ALT12" s="34"/>
      <c r="ALU12" s="34"/>
      <c r="ALV12" s="34"/>
      <c r="ALW12" s="34"/>
      <c r="ALX12" s="34"/>
      <c r="ALY12" s="34"/>
      <c r="ALZ12" s="34"/>
      <c r="AMA12" s="34"/>
      <c r="AMB12" s="34"/>
      <c r="AMC12" s="34"/>
      <c r="AMD12" s="34"/>
      <c r="AME12" s="34"/>
      <c r="AMF12" s="34"/>
      <c r="AMG12" s="34"/>
      <c r="AMH12" s="34"/>
      <c r="AMI12" s="34"/>
      <c r="AMJ12" s="35"/>
    </row>
    <row r="13" spans="1:1024" ht="16" customHeight="1">
      <c r="A13" s="35" t="s">
        <v>39</v>
      </c>
      <c r="B13" s="36">
        <v>0.11458333333333333</v>
      </c>
      <c r="C13" s="37">
        <v>70</v>
      </c>
      <c r="D13" s="37">
        <v>69</v>
      </c>
      <c r="E13" s="37">
        <f t="shared" si="0"/>
        <v>139</v>
      </c>
      <c r="F13" s="37">
        <v>70</v>
      </c>
      <c r="G13" s="37">
        <v>66</v>
      </c>
      <c r="H13" s="37">
        <f t="shared" si="1"/>
        <v>136</v>
      </c>
      <c r="I13" s="37">
        <v>80</v>
      </c>
      <c r="J13" s="37">
        <v>78</v>
      </c>
      <c r="K13" s="37">
        <f t="shared" si="2"/>
        <v>158</v>
      </c>
      <c r="L13" s="37">
        <v>64</v>
      </c>
      <c r="M13" s="37">
        <v>63</v>
      </c>
      <c r="N13" s="37">
        <f t="shared" si="3"/>
        <v>127</v>
      </c>
      <c r="O13" s="37">
        <v>85</v>
      </c>
      <c r="P13" s="37">
        <v>83</v>
      </c>
      <c r="Q13" s="37">
        <f t="shared" si="4"/>
        <v>168</v>
      </c>
      <c r="R13" s="37">
        <v>75</v>
      </c>
      <c r="S13" s="37">
        <v>72</v>
      </c>
      <c r="T13" s="37">
        <f t="shared" si="5"/>
        <v>147</v>
      </c>
      <c r="U13" s="38">
        <f t="shared" si="6"/>
        <v>143.5</v>
      </c>
      <c r="V13" s="39">
        <f t="shared" si="7"/>
        <v>71.75</v>
      </c>
      <c r="W13" s="27"/>
      <c r="X13" s="40">
        <f t="shared" si="8"/>
        <v>4</v>
      </c>
      <c r="Y13" s="41">
        <f t="shared" si="9"/>
        <v>294</v>
      </c>
      <c r="Z13" s="34">
        <f t="shared" si="10"/>
        <v>2</v>
      </c>
      <c r="AA13" s="41">
        <f t="shared" si="11"/>
        <v>315</v>
      </c>
      <c r="AB13" s="34">
        <f t="shared" si="12"/>
        <v>3</v>
      </c>
      <c r="AC13" s="41">
        <f t="shared" si="13"/>
        <v>266</v>
      </c>
      <c r="AD13" s="34">
        <f t="shared" si="14"/>
        <v>4</v>
      </c>
      <c r="AE13" s="6"/>
      <c r="AF13" s="11"/>
      <c r="AG13" s="37">
        <v>89</v>
      </c>
      <c r="AH13" s="37">
        <v>89</v>
      </c>
      <c r="AI13" s="37">
        <f t="shared" si="15"/>
        <v>178</v>
      </c>
      <c r="AJ13" s="45">
        <f t="shared" si="16"/>
        <v>1</v>
      </c>
      <c r="AK13" s="37">
        <v>78</v>
      </c>
      <c r="AL13" s="37">
        <v>73</v>
      </c>
      <c r="AM13" s="37">
        <f t="shared" si="17"/>
        <v>151</v>
      </c>
      <c r="AN13" s="42">
        <f t="shared" si="18"/>
        <v>3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  <c r="RI13" s="32"/>
      <c r="RJ13" s="32"/>
      <c r="RK13" s="32"/>
      <c r="RL13" s="32"/>
      <c r="RM13" s="32"/>
      <c r="RN13" s="32"/>
      <c r="RO13" s="32"/>
      <c r="RP13" s="32"/>
      <c r="RQ13" s="32"/>
      <c r="RR13" s="32"/>
      <c r="RS13" s="32"/>
      <c r="RT13" s="32"/>
      <c r="RU13" s="32"/>
      <c r="RV13" s="32"/>
      <c r="RW13" s="32"/>
      <c r="RX13" s="32"/>
      <c r="RY13" s="32"/>
      <c r="RZ13" s="32"/>
      <c r="SA13" s="32"/>
      <c r="SB13" s="32"/>
      <c r="SC13" s="32"/>
      <c r="SD13" s="32"/>
      <c r="SE13" s="32"/>
      <c r="SF13" s="32"/>
      <c r="SG13" s="32"/>
      <c r="SH13" s="32"/>
      <c r="SI13" s="32"/>
      <c r="SJ13" s="32"/>
      <c r="SK13" s="32"/>
      <c r="SL13" s="32"/>
      <c r="SM13" s="32"/>
      <c r="SN13" s="32"/>
      <c r="SO13" s="32"/>
      <c r="SP13" s="32"/>
      <c r="SQ13" s="32"/>
      <c r="SR13" s="32"/>
      <c r="SS13" s="32"/>
      <c r="ST13" s="32"/>
      <c r="SU13" s="32"/>
      <c r="SV13" s="32"/>
      <c r="SW13" s="32"/>
      <c r="SX13" s="32"/>
      <c r="SY13" s="32"/>
      <c r="SZ13" s="32"/>
      <c r="TA13" s="32"/>
      <c r="TB13" s="32"/>
      <c r="TC13" s="32"/>
      <c r="TD13" s="32"/>
      <c r="TE13" s="32"/>
      <c r="TF13" s="32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  <c r="TS13" s="32"/>
      <c r="TT13" s="32"/>
      <c r="TU13" s="32"/>
      <c r="TV13" s="32"/>
      <c r="TW13" s="32"/>
      <c r="TX13" s="32"/>
      <c r="TY13" s="32"/>
      <c r="TZ13" s="32"/>
      <c r="UA13" s="32"/>
      <c r="UB13" s="32"/>
      <c r="UC13" s="32"/>
      <c r="UD13" s="32"/>
      <c r="UE13" s="32"/>
      <c r="UF13" s="32"/>
      <c r="UG13" s="32"/>
      <c r="UH13" s="32"/>
      <c r="UI13" s="32"/>
      <c r="UJ13" s="32"/>
      <c r="UK13" s="32"/>
      <c r="UL13" s="32"/>
      <c r="UM13" s="32"/>
      <c r="UN13" s="32"/>
      <c r="UO13" s="32"/>
      <c r="UP13" s="32"/>
      <c r="UQ13" s="32"/>
      <c r="UR13" s="32"/>
      <c r="US13" s="32"/>
      <c r="UT13" s="32"/>
      <c r="UU13" s="32"/>
      <c r="UV13" s="32"/>
      <c r="UW13" s="32"/>
      <c r="UX13" s="32"/>
      <c r="UY13" s="32"/>
      <c r="UZ13" s="32"/>
      <c r="VA13" s="32"/>
      <c r="VB13" s="32"/>
      <c r="VC13" s="32"/>
      <c r="VD13" s="32"/>
      <c r="VE13" s="33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4"/>
      <c r="ALL13" s="34"/>
      <c r="ALM13" s="34"/>
      <c r="ALN13" s="34"/>
      <c r="ALO13" s="34"/>
      <c r="ALP13" s="34"/>
      <c r="ALQ13" s="34"/>
      <c r="ALR13" s="34"/>
      <c r="ALS13" s="34"/>
      <c r="ALT13" s="34"/>
      <c r="ALU13" s="34"/>
      <c r="ALV13" s="34"/>
      <c r="ALW13" s="34"/>
      <c r="ALX13" s="34"/>
      <c r="ALY13" s="34"/>
      <c r="ALZ13" s="34"/>
      <c r="AMA13" s="34"/>
      <c r="AMB13" s="34"/>
      <c r="AMC13" s="34"/>
      <c r="AMD13" s="34"/>
      <c r="AME13" s="34"/>
      <c r="AMF13" s="34"/>
      <c r="AMG13" s="34"/>
      <c r="AMH13" s="34"/>
      <c r="AMI13" s="34"/>
      <c r="AMJ13" s="35"/>
    </row>
    <row r="14" spans="1:1024" ht="16" customHeight="1">
      <c r="A14" s="35" t="s">
        <v>35</v>
      </c>
      <c r="B14" s="36">
        <v>0.48958333333333331</v>
      </c>
      <c r="C14" s="37">
        <v>63</v>
      </c>
      <c r="D14" s="37">
        <v>64</v>
      </c>
      <c r="E14" s="37">
        <f t="shared" si="0"/>
        <v>127</v>
      </c>
      <c r="F14" s="37">
        <v>67</v>
      </c>
      <c r="G14" s="37">
        <v>63</v>
      </c>
      <c r="H14" s="37">
        <f t="shared" si="1"/>
        <v>130</v>
      </c>
      <c r="I14" s="37">
        <v>62</v>
      </c>
      <c r="J14" s="37">
        <v>60</v>
      </c>
      <c r="K14" s="37">
        <f t="shared" si="2"/>
        <v>122</v>
      </c>
      <c r="L14" s="37">
        <v>62</v>
      </c>
      <c r="M14" s="37">
        <v>61</v>
      </c>
      <c r="N14" s="37">
        <f t="shared" si="3"/>
        <v>123</v>
      </c>
      <c r="O14" s="37">
        <v>76</v>
      </c>
      <c r="P14" s="37">
        <v>71</v>
      </c>
      <c r="Q14" s="37">
        <f t="shared" si="4"/>
        <v>147</v>
      </c>
      <c r="R14" s="37">
        <v>62</v>
      </c>
      <c r="S14" s="37">
        <v>60</v>
      </c>
      <c r="T14" s="37">
        <f t="shared" si="5"/>
        <v>122</v>
      </c>
      <c r="U14" s="38">
        <f t="shared" si="6"/>
        <v>127.30000000000001</v>
      </c>
      <c r="V14" s="39">
        <f t="shared" si="7"/>
        <v>63.650000000000006</v>
      </c>
      <c r="W14" s="27"/>
      <c r="X14" s="40">
        <f t="shared" si="8"/>
        <v>5</v>
      </c>
      <c r="Y14" s="41">
        <f t="shared" si="9"/>
        <v>252</v>
      </c>
      <c r="Z14" s="34">
        <f t="shared" si="10"/>
        <v>5</v>
      </c>
      <c r="AA14" s="41">
        <f t="shared" si="11"/>
        <v>269</v>
      </c>
      <c r="AB14" s="34">
        <f t="shared" si="12"/>
        <v>6</v>
      </c>
      <c r="AC14" s="41">
        <f t="shared" si="13"/>
        <v>250</v>
      </c>
      <c r="AD14" s="34">
        <f t="shared" si="14"/>
        <v>5</v>
      </c>
      <c r="AE14" s="6"/>
      <c r="AF14" s="11"/>
      <c r="AG14" s="37">
        <v>75</v>
      </c>
      <c r="AH14" s="37">
        <v>72</v>
      </c>
      <c r="AI14" s="37">
        <f t="shared" si="15"/>
        <v>147</v>
      </c>
      <c r="AJ14" s="34">
        <f t="shared" si="16"/>
        <v>5</v>
      </c>
      <c r="AK14" s="37">
        <v>61</v>
      </c>
      <c r="AL14" s="37">
        <v>56</v>
      </c>
      <c r="AM14" s="37">
        <f t="shared" si="17"/>
        <v>117</v>
      </c>
      <c r="AN14" s="42">
        <f t="shared" si="18"/>
        <v>6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3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5"/>
    </row>
    <row r="15" spans="1:1024" ht="16" customHeight="1">
      <c r="A15" s="35" t="s">
        <v>37</v>
      </c>
      <c r="B15" s="36">
        <v>0.55208333333333337</v>
      </c>
      <c r="C15" s="37">
        <v>62</v>
      </c>
      <c r="D15" s="37">
        <v>57</v>
      </c>
      <c r="E15" s="37">
        <f t="shared" si="0"/>
        <v>119</v>
      </c>
      <c r="F15" s="37">
        <v>60</v>
      </c>
      <c r="G15" s="37">
        <v>56</v>
      </c>
      <c r="H15" s="37">
        <f t="shared" si="1"/>
        <v>116</v>
      </c>
      <c r="I15" s="37">
        <v>59</v>
      </c>
      <c r="J15" s="37">
        <v>57</v>
      </c>
      <c r="K15" s="37">
        <f t="shared" si="2"/>
        <v>116</v>
      </c>
      <c r="L15" s="37">
        <v>59</v>
      </c>
      <c r="M15" s="37">
        <v>59</v>
      </c>
      <c r="N15" s="37">
        <f t="shared" si="3"/>
        <v>118</v>
      </c>
      <c r="O15" s="37">
        <v>77</v>
      </c>
      <c r="P15" s="37">
        <v>75</v>
      </c>
      <c r="Q15" s="37">
        <f t="shared" si="4"/>
        <v>152</v>
      </c>
      <c r="R15" s="37">
        <v>60</v>
      </c>
      <c r="S15" s="37">
        <v>58</v>
      </c>
      <c r="T15" s="37">
        <f t="shared" si="5"/>
        <v>118</v>
      </c>
      <c r="U15" s="38">
        <f t="shared" si="6"/>
        <v>120.80000000000001</v>
      </c>
      <c r="V15" s="39">
        <f t="shared" si="7"/>
        <v>60.400000000000006</v>
      </c>
      <c r="W15" s="27"/>
      <c r="X15" s="40">
        <f t="shared" si="8"/>
        <v>6</v>
      </c>
      <c r="Y15" s="41">
        <f t="shared" si="9"/>
        <v>232</v>
      </c>
      <c r="Z15" s="34">
        <f t="shared" si="10"/>
        <v>6</v>
      </c>
      <c r="AA15" s="41">
        <f t="shared" si="11"/>
        <v>270</v>
      </c>
      <c r="AB15" s="34">
        <f t="shared" si="12"/>
        <v>5</v>
      </c>
      <c r="AC15" s="41">
        <f t="shared" si="13"/>
        <v>237</v>
      </c>
      <c r="AD15" s="34">
        <f t="shared" si="14"/>
        <v>6</v>
      </c>
      <c r="AE15" s="6"/>
      <c r="AF15" s="11"/>
      <c r="AG15" s="37">
        <v>52</v>
      </c>
      <c r="AH15" s="37">
        <v>51</v>
      </c>
      <c r="AI15" s="37">
        <f t="shared" si="15"/>
        <v>103</v>
      </c>
      <c r="AJ15" s="34">
        <f t="shared" si="16"/>
        <v>7</v>
      </c>
      <c r="AK15" s="37">
        <v>72</v>
      </c>
      <c r="AL15" s="37">
        <v>68</v>
      </c>
      <c r="AM15" s="37">
        <f t="shared" si="17"/>
        <v>140</v>
      </c>
      <c r="AN15" s="42">
        <f t="shared" si="18"/>
        <v>4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3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4"/>
      <c r="ALN15" s="34"/>
      <c r="ALO15" s="34"/>
      <c r="ALP15" s="34"/>
      <c r="ALQ15" s="34"/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  <c r="AMJ15" s="35"/>
    </row>
    <row r="16" spans="1:1024" ht="16" customHeight="1">
      <c r="A16" s="35" t="s">
        <v>41</v>
      </c>
      <c r="B16" s="36">
        <v>0.1875</v>
      </c>
      <c r="C16" s="37">
        <v>61</v>
      </c>
      <c r="D16" s="37">
        <v>56</v>
      </c>
      <c r="E16" s="37">
        <f t="shared" si="0"/>
        <v>117</v>
      </c>
      <c r="F16" s="37">
        <v>57</v>
      </c>
      <c r="G16" s="37">
        <v>53</v>
      </c>
      <c r="H16" s="37">
        <f t="shared" si="1"/>
        <v>110</v>
      </c>
      <c r="I16" s="37">
        <v>53</v>
      </c>
      <c r="J16" s="37">
        <v>51</v>
      </c>
      <c r="K16" s="37">
        <f t="shared" si="2"/>
        <v>104</v>
      </c>
      <c r="L16" s="37">
        <v>55</v>
      </c>
      <c r="M16" s="37">
        <v>57</v>
      </c>
      <c r="N16" s="37">
        <f t="shared" si="3"/>
        <v>112</v>
      </c>
      <c r="O16" s="37">
        <v>78</v>
      </c>
      <c r="P16" s="37">
        <v>73</v>
      </c>
      <c r="Q16" s="37">
        <f t="shared" si="4"/>
        <v>151</v>
      </c>
      <c r="R16" s="37">
        <v>58</v>
      </c>
      <c r="S16" s="37">
        <v>56</v>
      </c>
      <c r="T16" s="37">
        <f t="shared" si="5"/>
        <v>114</v>
      </c>
      <c r="U16" s="38">
        <f t="shared" si="6"/>
        <v>115.10000000000001</v>
      </c>
      <c r="V16" s="39">
        <f t="shared" si="7"/>
        <v>57.550000000000004</v>
      </c>
      <c r="W16" s="27"/>
      <c r="X16" s="40">
        <f t="shared" si="8"/>
        <v>7</v>
      </c>
      <c r="Y16" s="41">
        <f t="shared" si="9"/>
        <v>214</v>
      </c>
      <c r="Z16" s="34">
        <f t="shared" si="10"/>
        <v>7</v>
      </c>
      <c r="AA16" s="41">
        <f t="shared" si="11"/>
        <v>265</v>
      </c>
      <c r="AB16" s="34">
        <f t="shared" si="12"/>
        <v>7</v>
      </c>
      <c r="AC16" s="41">
        <f t="shared" si="13"/>
        <v>229</v>
      </c>
      <c r="AD16" s="34">
        <f t="shared" si="14"/>
        <v>7</v>
      </c>
      <c r="AE16" s="6"/>
      <c r="AF16" s="11"/>
      <c r="AG16" s="37">
        <v>52</v>
      </c>
      <c r="AH16" s="37">
        <v>53</v>
      </c>
      <c r="AI16" s="37">
        <f t="shared" si="15"/>
        <v>105</v>
      </c>
      <c r="AJ16" s="34">
        <f t="shared" si="16"/>
        <v>6</v>
      </c>
      <c r="AK16" s="37">
        <v>56</v>
      </c>
      <c r="AL16" s="37">
        <v>51</v>
      </c>
      <c r="AM16" s="37">
        <f t="shared" si="17"/>
        <v>107</v>
      </c>
      <c r="AN16" s="42">
        <f t="shared" si="18"/>
        <v>7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3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4"/>
      <c r="ALN16" s="34"/>
      <c r="ALO16" s="34"/>
      <c r="ALP16" s="34"/>
      <c r="ALQ16" s="34"/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  <c r="AMJ16" s="35"/>
    </row>
    <row r="17" spans="1:1024" ht="16" customHeight="1">
      <c r="A17" s="35" t="s">
        <v>34</v>
      </c>
      <c r="B17" s="36">
        <v>0.47916666666666669</v>
      </c>
      <c r="C17" s="37">
        <v>50</v>
      </c>
      <c r="D17" s="37">
        <v>52</v>
      </c>
      <c r="E17" s="37">
        <f t="shared" si="0"/>
        <v>102</v>
      </c>
      <c r="F17" s="37">
        <v>55</v>
      </c>
      <c r="G17" s="37">
        <v>51</v>
      </c>
      <c r="H17" s="37">
        <f t="shared" si="1"/>
        <v>106</v>
      </c>
      <c r="I17" s="37">
        <v>48</v>
      </c>
      <c r="J17" s="37">
        <v>46</v>
      </c>
      <c r="K17" s="37">
        <f t="shared" si="2"/>
        <v>94</v>
      </c>
      <c r="L17" s="37">
        <v>52</v>
      </c>
      <c r="M17" s="37">
        <v>50</v>
      </c>
      <c r="N17" s="37">
        <f t="shared" si="3"/>
        <v>102</v>
      </c>
      <c r="O17" s="37">
        <v>67</v>
      </c>
      <c r="P17" s="37">
        <v>66</v>
      </c>
      <c r="Q17" s="37">
        <f t="shared" si="4"/>
        <v>133</v>
      </c>
      <c r="R17" s="37">
        <v>51</v>
      </c>
      <c r="S17" s="37">
        <v>50</v>
      </c>
      <c r="T17" s="37">
        <f t="shared" si="5"/>
        <v>101</v>
      </c>
      <c r="U17" s="38">
        <f t="shared" si="6"/>
        <v>104.20000000000002</v>
      </c>
      <c r="V17" s="39">
        <f t="shared" si="7"/>
        <v>52.100000000000009</v>
      </c>
      <c r="W17" s="27"/>
      <c r="X17" s="40">
        <f t="shared" si="8"/>
        <v>8</v>
      </c>
      <c r="Y17" s="41">
        <f t="shared" si="9"/>
        <v>200</v>
      </c>
      <c r="Z17" s="34">
        <f t="shared" si="10"/>
        <v>8</v>
      </c>
      <c r="AA17" s="41">
        <f t="shared" si="11"/>
        <v>234</v>
      </c>
      <c r="AB17" s="34">
        <f t="shared" si="12"/>
        <v>8</v>
      </c>
      <c r="AC17" s="41">
        <f t="shared" si="13"/>
        <v>204</v>
      </c>
      <c r="AD17" s="34">
        <f t="shared" si="14"/>
        <v>8</v>
      </c>
      <c r="AE17" s="6"/>
      <c r="AF17" s="11"/>
      <c r="AG17" s="37">
        <v>50</v>
      </c>
      <c r="AH17" s="37">
        <v>50</v>
      </c>
      <c r="AI17" s="37">
        <f t="shared" si="15"/>
        <v>100</v>
      </c>
      <c r="AJ17" s="34">
        <f t="shared" si="16"/>
        <v>8</v>
      </c>
      <c r="AK17" s="37">
        <v>55</v>
      </c>
      <c r="AL17" s="37">
        <v>50</v>
      </c>
      <c r="AM17" s="37">
        <f t="shared" si="17"/>
        <v>105</v>
      </c>
      <c r="AN17" s="42">
        <f t="shared" si="18"/>
        <v>8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  <c r="TI17" s="32"/>
      <c r="TJ17" s="32"/>
      <c r="TK17" s="32"/>
      <c r="TL17" s="32"/>
      <c r="TM17" s="32"/>
      <c r="TN17" s="32"/>
      <c r="TO17" s="32"/>
      <c r="TP17" s="32"/>
      <c r="TQ17" s="32"/>
      <c r="TR17" s="32"/>
      <c r="TS17" s="32"/>
      <c r="TT17" s="32"/>
      <c r="TU17" s="32"/>
      <c r="TV17" s="32"/>
      <c r="TW17" s="32"/>
      <c r="TX17" s="32"/>
      <c r="TY17" s="32"/>
      <c r="TZ17" s="32"/>
      <c r="UA17" s="32"/>
      <c r="UB17" s="32"/>
      <c r="UC17" s="32"/>
      <c r="UD17" s="32"/>
      <c r="UE17" s="32"/>
      <c r="UF17" s="32"/>
      <c r="UG17" s="32"/>
      <c r="UH17" s="32"/>
      <c r="UI17" s="32"/>
      <c r="UJ17" s="32"/>
      <c r="UK17" s="32"/>
      <c r="UL17" s="32"/>
      <c r="UM17" s="32"/>
      <c r="UN17" s="32"/>
      <c r="UO17" s="32"/>
      <c r="UP17" s="32"/>
      <c r="UQ17" s="32"/>
      <c r="UR17" s="32"/>
      <c r="US17" s="32"/>
      <c r="UT17" s="32"/>
      <c r="UU17" s="32"/>
      <c r="UV17" s="32"/>
      <c r="UW17" s="32"/>
      <c r="UX17" s="32"/>
      <c r="UY17" s="32"/>
      <c r="UZ17" s="32"/>
      <c r="VA17" s="32"/>
      <c r="VB17" s="32"/>
      <c r="VC17" s="32"/>
      <c r="VD17" s="32"/>
      <c r="VE17" s="33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5"/>
    </row>
    <row r="18" spans="1:1024" ht="42" customHeight="1">
      <c r="A18" s="23" t="s">
        <v>42</v>
      </c>
      <c r="B18" s="24"/>
      <c r="C18" s="25" t="s">
        <v>22</v>
      </c>
      <c r="D18" s="25" t="s">
        <v>23</v>
      </c>
      <c r="E18" s="25" t="s">
        <v>24</v>
      </c>
      <c r="F18" s="25" t="s">
        <v>22</v>
      </c>
      <c r="G18" s="25" t="s">
        <v>23</v>
      </c>
      <c r="H18" s="25" t="s">
        <v>24</v>
      </c>
      <c r="I18" s="25" t="s">
        <v>22</v>
      </c>
      <c r="J18" s="25" t="s">
        <v>23</v>
      </c>
      <c r="K18" s="25" t="s">
        <v>24</v>
      </c>
      <c r="L18" s="25" t="s">
        <v>22</v>
      </c>
      <c r="M18" s="25" t="s">
        <v>23</v>
      </c>
      <c r="N18" s="25" t="s">
        <v>24</v>
      </c>
      <c r="O18" s="25" t="s">
        <v>22</v>
      </c>
      <c r="P18" s="25" t="s">
        <v>23</v>
      </c>
      <c r="Q18" s="25" t="s">
        <v>24</v>
      </c>
      <c r="R18" s="25" t="s">
        <v>22</v>
      </c>
      <c r="S18" s="25" t="s">
        <v>23</v>
      </c>
      <c r="T18" s="25" t="s">
        <v>24</v>
      </c>
      <c r="U18" s="25"/>
      <c r="V18" s="26"/>
      <c r="W18" s="27"/>
      <c r="X18" s="28" t="s">
        <v>25</v>
      </c>
      <c r="Y18" s="29" t="s">
        <v>26</v>
      </c>
      <c r="Z18" s="29" t="s">
        <v>27</v>
      </c>
      <c r="AA18" s="29" t="s">
        <v>28</v>
      </c>
      <c r="AB18" s="29" t="s">
        <v>29</v>
      </c>
      <c r="AC18" s="29" t="s">
        <v>30</v>
      </c>
      <c r="AD18" s="29" t="s">
        <v>31</v>
      </c>
      <c r="AE18" s="6"/>
      <c r="AF18" s="11"/>
      <c r="AG18" s="30" t="s">
        <v>22</v>
      </c>
      <c r="AH18" s="30" t="s">
        <v>23</v>
      </c>
      <c r="AI18" s="30" t="s">
        <v>24</v>
      </c>
      <c r="AJ18" s="29" t="s">
        <v>32</v>
      </c>
      <c r="AK18" s="25" t="s">
        <v>22</v>
      </c>
      <c r="AL18" s="25" t="s">
        <v>23</v>
      </c>
      <c r="AM18" s="25" t="s">
        <v>24</v>
      </c>
      <c r="AN18" s="31" t="s">
        <v>33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  <c r="TV18" s="32"/>
      <c r="TW18" s="32"/>
      <c r="TX18" s="32"/>
      <c r="TY18" s="32"/>
      <c r="TZ18" s="32"/>
      <c r="UA18" s="32"/>
      <c r="UB18" s="32"/>
      <c r="UC18" s="32"/>
      <c r="UD18" s="32"/>
      <c r="UE18" s="32"/>
      <c r="UF18" s="32"/>
      <c r="UG18" s="32"/>
      <c r="UH18" s="32"/>
      <c r="UI18" s="32"/>
      <c r="UJ18" s="32"/>
      <c r="UK18" s="32"/>
      <c r="UL18" s="32"/>
      <c r="UM18" s="32"/>
      <c r="UN18" s="32"/>
      <c r="UO18" s="32"/>
      <c r="UP18" s="32"/>
      <c r="UQ18" s="32"/>
      <c r="UR18" s="32"/>
      <c r="US18" s="32"/>
      <c r="UT18" s="32"/>
      <c r="UU18" s="32"/>
      <c r="UV18" s="32"/>
      <c r="UW18" s="32"/>
      <c r="UX18" s="32"/>
      <c r="UY18" s="32"/>
      <c r="UZ18" s="32"/>
      <c r="VA18" s="32"/>
      <c r="VB18" s="32"/>
      <c r="VC18" s="32"/>
      <c r="VD18" s="32"/>
      <c r="VE18" s="33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5"/>
    </row>
    <row r="19" spans="1:1024" ht="16" customHeight="1">
      <c r="A19" s="35" t="s">
        <v>44</v>
      </c>
      <c r="B19" s="36">
        <v>6.25E-2</v>
      </c>
      <c r="C19" s="37">
        <v>81</v>
      </c>
      <c r="D19" s="37">
        <v>70</v>
      </c>
      <c r="E19" s="37">
        <f>SUM(C19:D19)</f>
        <v>151</v>
      </c>
      <c r="F19" s="37">
        <v>84</v>
      </c>
      <c r="G19" s="37">
        <v>80</v>
      </c>
      <c r="H19" s="37">
        <f>SUM(F19:G19)</f>
        <v>164</v>
      </c>
      <c r="I19" s="37">
        <v>84</v>
      </c>
      <c r="J19" s="37">
        <v>82</v>
      </c>
      <c r="K19" s="37">
        <f>SUM(I19:J19)</f>
        <v>166</v>
      </c>
      <c r="L19" s="37">
        <v>83</v>
      </c>
      <c r="M19" s="37">
        <v>82</v>
      </c>
      <c r="N19" s="37">
        <f>SUM(L19:M19)</f>
        <v>165</v>
      </c>
      <c r="O19" s="37">
        <v>96</v>
      </c>
      <c r="P19" s="37">
        <v>95</v>
      </c>
      <c r="Q19" s="37">
        <f>SUM(O19:P19)</f>
        <v>191</v>
      </c>
      <c r="R19" s="37">
        <v>84</v>
      </c>
      <c r="S19" s="37">
        <v>83</v>
      </c>
      <c r="T19" s="37">
        <f>SUM(R19:S19)</f>
        <v>167</v>
      </c>
      <c r="U19" s="38">
        <f>(E19*$C$6)+(H19*$F$6)+(K19*$I$6)+(N19*$L$6)+(((Q19+T19)/2)*$O$7)</f>
        <v>165.00000000000003</v>
      </c>
      <c r="V19" s="39">
        <f>U19/2</f>
        <v>82.500000000000014</v>
      </c>
      <c r="W19" s="27"/>
      <c r="X19" s="40">
        <f>_xlfn.RANK.EQ(V19,V$19:V$23,0)</f>
        <v>1</v>
      </c>
      <c r="Y19" s="41">
        <f>H19+K19</f>
        <v>330</v>
      </c>
      <c r="Z19" s="45">
        <f>_xlfn.RANK.EQ(Y19,Y$19:Y$23,0)</f>
        <v>1</v>
      </c>
      <c r="AA19" s="41">
        <f>(Q19+T19)</f>
        <v>358</v>
      </c>
      <c r="AB19" s="45">
        <f>_xlfn.RANK.EQ(AA19,AA$19:AA$23,0)</f>
        <v>1</v>
      </c>
      <c r="AC19" s="41">
        <f>(E19+N19)</f>
        <v>316</v>
      </c>
      <c r="AD19" s="34">
        <f>_xlfn.RANK.EQ(AC19,AC$19:AC$23,0)</f>
        <v>2</v>
      </c>
      <c r="AE19" s="6"/>
      <c r="AF19" s="11"/>
      <c r="AG19" s="37">
        <v>86</v>
      </c>
      <c r="AH19" s="37">
        <v>83</v>
      </c>
      <c r="AI19" s="37">
        <f>SUM(AG19:AH19)</f>
        <v>169</v>
      </c>
      <c r="AJ19" s="34">
        <f>_xlfn.RANK.EQ(AI19,AI$19:AI$23,0)</f>
        <v>2</v>
      </c>
      <c r="AK19" s="37">
        <v>92</v>
      </c>
      <c r="AL19" s="37">
        <v>89</v>
      </c>
      <c r="AM19" s="37">
        <f>SUM(AK19:AL19)</f>
        <v>181</v>
      </c>
      <c r="AN19" s="46">
        <f>_xlfn.RANK.EQ(AM19,AM$19:AM$23,0)</f>
        <v>1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  <c r="TV19" s="32"/>
      <c r="TW19" s="32"/>
      <c r="TX19" s="32"/>
      <c r="TY19" s="32"/>
      <c r="TZ19" s="32"/>
      <c r="UA19" s="32"/>
      <c r="UB19" s="32"/>
      <c r="UC19" s="32"/>
      <c r="UD19" s="32"/>
      <c r="UE19" s="32"/>
      <c r="UF19" s="32"/>
      <c r="UG19" s="32"/>
      <c r="UH19" s="32"/>
      <c r="UI19" s="32"/>
      <c r="UJ19" s="32"/>
      <c r="UK19" s="32"/>
      <c r="UL19" s="32"/>
      <c r="UM19" s="32"/>
      <c r="UN19" s="32"/>
      <c r="UO19" s="32"/>
      <c r="UP19" s="32"/>
      <c r="UQ19" s="32"/>
      <c r="UR19" s="32"/>
      <c r="US19" s="32"/>
      <c r="UT19" s="32"/>
      <c r="UU19" s="32"/>
      <c r="UV19" s="32"/>
      <c r="UW19" s="32"/>
      <c r="UX19" s="32"/>
      <c r="UY19" s="32"/>
      <c r="UZ19" s="32"/>
      <c r="VA19" s="32"/>
      <c r="VB19" s="32"/>
      <c r="VC19" s="32"/>
      <c r="VD19" s="32"/>
      <c r="VE19" s="33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4"/>
      <c r="ALL19" s="34"/>
      <c r="ALM19" s="34"/>
      <c r="ALN19" s="34"/>
      <c r="ALO19" s="34"/>
      <c r="ALP19" s="34"/>
      <c r="ALQ19" s="34"/>
      <c r="ALR19" s="34"/>
      <c r="ALS19" s="34"/>
      <c r="ALT19" s="34"/>
      <c r="ALU19" s="34"/>
      <c r="ALV19" s="34"/>
      <c r="ALW19" s="34"/>
      <c r="ALX19" s="34"/>
      <c r="ALY19" s="34"/>
      <c r="ALZ19" s="34"/>
      <c r="AMA19" s="34"/>
      <c r="AMB19" s="34"/>
      <c r="AMC19" s="34"/>
      <c r="AMD19" s="34"/>
      <c r="AME19" s="34"/>
      <c r="AMF19" s="34"/>
      <c r="AMG19" s="34"/>
      <c r="AMH19" s="34"/>
      <c r="AMI19" s="34"/>
      <c r="AMJ19" s="35"/>
    </row>
    <row r="20" spans="1:1024" ht="16" customHeight="1">
      <c r="A20" s="35" t="s">
        <v>45</v>
      </c>
      <c r="B20" s="36">
        <v>8.3333333333333329E-2</v>
      </c>
      <c r="C20" s="37">
        <v>84</v>
      </c>
      <c r="D20" s="37">
        <v>81</v>
      </c>
      <c r="E20" s="37">
        <f>SUM(C20:D20)</f>
        <v>165</v>
      </c>
      <c r="F20" s="37">
        <v>80</v>
      </c>
      <c r="G20" s="37">
        <v>76</v>
      </c>
      <c r="H20" s="37">
        <f>SUM(F20:G20)</f>
        <v>156</v>
      </c>
      <c r="I20" s="37">
        <v>82</v>
      </c>
      <c r="J20" s="37">
        <v>80</v>
      </c>
      <c r="K20" s="37">
        <f>SUM(I20:J20)</f>
        <v>162</v>
      </c>
      <c r="L20" s="37">
        <v>75</v>
      </c>
      <c r="M20" s="37">
        <v>78</v>
      </c>
      <c r="N20" s="37">
        <f>SUM(L20:M20)</f>
        <v>153</v>
      </c>
      <c r="O20" s="37">
        <v>86</v>
      </c>
      <c r="P20" s="37">
        <v>85</v>
      </c>
      <c r="Q20" s="37">
        <f>SUM(O20:P20)</f>
        <v>171</v>
      </c>
      <c r="R20" s="37">
        <v>79</v>
      </c>
      <c r="S20" s="37">
        <v>77</v>
      </c>
      <c r="T20" s="37">
        <f>SUM(R20:S20)</f>
        <v>156</v>
      </c>
      <c r="U20" s="38">
        <f>(E20*$C$6)+(H20*$F$6)+(K20*$I$6)+(N20*$L$6)+(((Q20+T20)/2)*$O$7)</f>
        <v>159.89999999999998</v>
      </c>
      <c r="V20" s="39">
        <f>U20/2</f>
        <v>79.949999999999989</v>
      </c>
      <c r="W20" s="27"/>
      <c r="X20" s="40">
        <f>_xlfn.RANK.EQ(V20,V$19:V$23,0)</f>
        <v>2</v>
      </c>
      <c r="Y20" s="41">
        <f>H20+K20</f>
        <v>318</v>
      </c>
      <c r="Z20" s="34">
        <f>_xlfn.RANK.EQ(Y20,Y$19:Y$23,0)</f>
        <v>2</v>
      </c>
      <c r="AA20" s="41">
        <f>(Q20+T20)</f>
        <v>327</v>
      </c>
      <c r="AB20" s="34">
        <f>_xlfn.RANK.EQ(AA20,AA$19:AA$23,0)</f>
        <v>2</v>
      </c>
      <c r="AC20" s="41">
        <f>(E20+N20)</f>
        <v>318</v>
      </c>
      <c r="AD20" s="45">
        <f>_xlfn.RANK.EQ(AC20,AC$19:AC$23,0)</f>
        <v>1</v>
      </c>
      <c r="AE20" s="6"/>
      <c r="AF20" s="11"/>
      <c r="AG20" s="37">
        <v>87</v>
      </c>
      <c r="AH20" s="37">
        <v>85</v>
      </c>
      <c r="AI20" s="37">
        <f>SUM(AG20:AH20)</f>
        <v>172</v>
      </c>
      <c r="AJ20" s="45">
        <f>_xlfn.RANK.EQ(AI20,AI$19:AI$23,0)</f>
        <v>1</v>
      </c>
      <c r="AK20" s="37">
        <v>82</v>
      </c>
      <c r="AL20" s="37">
        <v>80</v>
      </c>
      <c r="AM20" s="37">
        <f>SUM(AK20:AL20)</f>
        <v>162</v>
      </c>
      <c r="AN20" s="42">
        <f>_xlfn.RANK.EQ(AM20,AM$19:AM$23,0)</f>
        <v>2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3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  <c r="WP20" s="34"/>
      <c r="WQ20" s="34"/>
      <c r="WR20" s="34"/>
      <c r="WS20" s="34"/>
      <c r="WT20" s="34"/>
      <c r="WU20" s="34"/>
      <c r="WV20" s="34"/>
      <c r="WW20" s="34"/>
      <c r="WX20" s="34"/>
      <c r="WY20" s="34"/>
      <c r="WZ20" s="34"/>
      <c r="XA20" s="34"/>
      <c r="XB20" s="34"/>
      <c r="XC20" s="34"/>
      <c r="XD20" s="34"/>
      <c r="XE20" s="34"/>
      <c r="XF20" s="34"/>
      <c r="XG20" s="34"/>
      <c r="XH20" s="34"/>
      <c r="XI20" s="34"/>
      <c r="XJ20" s="34"/>
      <c r="XK20" s="34"/>
      <c r="XL20" s="34"/>
      <c r="XM20" s="34"/>
      <c r="XN20" s="34"/>
      <c r="XO20" s="34"/>
      <c r="XP20" s="34"/>
      <c r="XQ20" s="34"/>
      <c r="XR20" s="34"/>
      <c r="XS20" s="34"/>
      <c r="XT20" s="34"/>
      <c r="XU20" s="34"/>
      <c r="XV20" s="34"/>
      <c r="XW20" s="34"/>
      <c r="XX20" s="34"/>
      <c r="XY20" s="34"/>
      <c r="XZ20" s="34"/>
      <c r="YA20" s="34"/>
      <c r="YB20" s="34"/>
      <c r="YC20" s="34"/>
      <c r="YD20" s="34"/>
      <c r="YE20" s="34"/>
      <c r="YF20" s="34"/>
      <c r="YG20" s="34"/>
      <c r="YH20" s="34"/>
      <c r="YI20" s="34"/>
      <c r="YJ20" s="34"/>
      <c r="YK20" s="34"/>
      <c r="YL20" s="34"/>
      <c r="YM20" s="34"/>
      <c r="YN20" s="34"/>
      <c r="YO20" s="34"/>
      <c r="YP20" s="34"/>
      <c r="YQ20" s="34"/>
      <c r="YR20" s="34"/>
      <c r="YS20" s="34"/>
      <c r="YT20" s="34"/>
      <c r="YU20" s="34"/>
      <c r="YV20" s="34"/>
      <c r="YW20" s="34"/>
      <c r="YX20" s="34"/>
      <c r="YY20" s="34"/>
      <c r="YZ20" s="34"/>
      <c r="ZA20" s="34"/>
      <c r="ZB20" s="34"/>
      <c r="ZC20" s="34"/>
      <c r="ZD20" s="34"/>
      <c r="ZE20" s="34"/>
      <c r="ZF20" s="34"/>
      <c r="ZG20" s="34"/>
      <c r="ZH20" s="34"/>
      <c r="ZI20" s="34"/>
      <c r="ZJ20" s="34"/>
      <c r="ZK20" s="34"/>
      <c r="ZL20" s="34"/>
      <c r="ZM20" s="34"/>
      <c r="ZN20" s="34"/>
      <c r="ZO20" s="34"/>
      <c r="ZP20" s="34"/>
      <c r="ZQ20" s="34"/>
      <c r="ZR20" s="34"/>
      <c r="ZS20" s="34"/>
      <c r="ZT20" s="34"/>
      <c r="ZU20" s="34"/>
      <c r="ZV20" s="34"/>
      <c r="ZW20" s="34"/>
      <c r="ZX20" s="34"/>
      <c r="ZY20" s="34"/>
      <c r="ZZ20" s="34"/>
      <c r="AAA20" s="34"/>
      <c r="AAB20" s="34"/>
      <c r="AAC20" s="34"/>
      <c r="AAD20" s="34"/>
      <c r="AAE20" s="34"/>
      <c r="AAF20" s="34"/>
      <c r="AAG20" s="34"/>
      <c r="AAH20" s="34"/>
      <c r="AAI20" s="34"/>
      <c r="AAJ20" s="34"/>
      <c r="AAK20" s="34"/>
      <c r="AAL20" s="34"/>
      <c r="AAM20" s="34"/>
      <c r="AAN20" s="34"/>
      <c r="AAO20" s="34"/>
      <c r="AAP20" s="34"/>
      <c r="AAQ20" s="34"/>
      <c r="AAR20" s="34"/>
      <c r="AAS20" s="34"/>
      <c r="AAT20" s="34"/>
      <c r="AAU20" s="34"/>
      <c r="AAV20" s="34"/>
      <c r="AAW20" s="34"/>
      <c r="AAX20" s="34"/>
      <c r="AAY20" s="34"/>
      <c r="AAZ20" s="34"/>
      <c r="ABA20" s="34"/>
      <c r="ABB20" s="34"/>
      <c r="ABC20" s="34"/>
      <c r="ABD20" s="34"/>
      <c r="ABE20" s="34"/>
      <c r="ABF20" s="34"/>
      <c r="ABG20" s="34"/>
      <c r="ABH20" s="34"/>
      <c r="ABI20" s="34"/>
      <c r="ABJ20" s="34"/>
      <c r="ABK20" s="34"/>
      <c r="ABL20" s="34"/>
      <c r="ABM20" s="34"/>
      <c r="ABN20" s="34"/>
      <c r="ABO20" s="34"/>
      <c r="ABP20" s="34"/>
      <c r="ABQ20" s="34"/>
      <c r="ABR20" s="34"/>
      <c r="ABS20" s="34"/>
      <c r="ABT20" s="34"/>
      <c r="ABU20" s="34"/>
      <c r="ABV20" s="34"/>
      <c r="ABW20" s="34"/>
      <c r="ABX20" s="34"/>
      <c r="ABY20" s="34"/>
      <c r="ABZ20" s="34"/>
      <c r="ACA20" s="34"/>
      <c r="ACB20" s="34"/>
      <c r="ACC20" s="34"/>
      <c r="ACD20" s="34"/>
      <c r="ACE20" s="34"/>
      <c r="ACF20" s="34"/>
      <c r="ACG20" s="34"/>
      <c r="ACH20" s="34"/>
      <c r="ACI20" s="34"/>
      <c r="ACJ20" s="34"/>
      <c r="ACK20" s="34"/>
      <c r="ACL20" s="34"/>
      <c r="ACM20" s="34"/>
      <c r="ACN20" s="34"/>
      <c r="ACO20" s="34"/>
      <c r="ACP20" s="34"/>
      <c r="ACQ20" s="34"/>
      <c r="ACR20" s="34"/>
      <c r="ACS20" s="34"/>
      <c r="ACT20" s="34"/>
      <c r="ACU20" s="34"/>
      <c r="ACV20" s="34"/>
      <c r="ACW20" s="34"/>
      <c r="ACX20" s="34"/>
      <c r="ACY20" s="34"/>
      <c r="ACZ20" s="34"/>
      <c r="ADA20" s="34"/>
      <c r="ADB20" s="34"/>
      <c r="ADC20" s="34"/>
      <c r="ADD20" s="34"/>
      <c r="ADE20" s="34"/>
      <c r="ADF20" s="34"/>
      <c r="ADG20" s="34"/>
      <c r="ADH20" s="34"/>
      <c r="ADI20" s="34"/>
      <c r="ADJ20" s="34"/>
      <c r="ADK20" s="34"/>
      <c r="ADL20" s="34"/>
      <c r="ADM20" s="34"/>
      <c r="ADN20" s="34"/>
      <c r="ADO20" s="34"/>
      <c r="ADP20" s="34"/>
      <c r="ADQ20" s="34"/>
      <c r="ADR20" s="34"/>
      <c r="ADS20" s="34"/>
      <c r="ADT20" s="34"/>
      <c r="ADU20" s="34"/>
      <c r="ADV20" s="34"/>
      <c r="ADW20" s="34"/>
      <c r="ADX20" s="34"/>
      <c r="ADY20" s="34"/>
      <c r="ADZ20" s="34"/>
      <c r="AEA20" s="34"/>
      <c r="AEB20" s="34"/>
      <c r="AEC20" s="34"/>
      <c r="AED20" s="34"/>
      <c r="AEE20" s="34"/>
      <c r="AEF20" s="34"/>
      <c r="AEG20" s="34"/>
      <c r="AEH20" s="34"/>
      <c r="AEI20" s="34"/>
      <c r="AEJ20" s="34"/>
      <c r="AEK20" s="34"/>
      <c r="AEL20" s="34"/>
      <c r="AEM20" s="34"/>
      <c r="AEN20" s="34"/>
      <c r="AEO20" s="34"/>
      <c r="AEP20" s="34"/>
      <c r="AEQ20" s="34"/>
      <c r="AER20" s="34"/>
      <c r="AES20" s="34"/>
      <c r="AET20" s="34"/>
      <c r="AEU20" s="34"/>
      <c r="AEV20" s="34"/>
      <c r="AEW20" s="34"/>
      <c r="AEX20" s="34"/>
      <c r="AEY20" s="34"/>
      <c r="AEZ20" s="34"/>
      <c r="AFA20" s="34"/>
      <c r="AFB20" s="34"/>
      <c r="AFC20" s="34"/>
      <c r="AFD20" s="34"/>
      <c r="AFE20" s="34"/>
      <c r="AFF20" s="34"/>
      <c r="AFG20" s="34"/>
      <c r="AFH20" s="34"/>
      <c r="AFI20" s="34"/>
      <c r="AFJ20" s="34"/>
      <c r="AFK20" s="34"/>
      <c r="AFL20" s="34"/>
      <c r="AFM20" s="34"/>
      <c r="AFN20" s="34"/>
      <c r="AFO20" s="34"/>
      <c r="AFP20" s="34"/>
      <c r="AFQ20" s="34"/>
      <c r="AFR20" s="34"/>
      <c r="AFS20" s="34"/>
      <c r="AFT20" s="34"/>
      <c r="AFU20" s="34"/>
      <c r="AFV20" s="34"/>
      <c r="AFW20" s="34"/>
      <c r="AFX20" s="34"/>
      <c r="AFY20" s="34"/>
      <c r="AFZ20" s="34"/>
      <c r="AGA20" s="34"/>
      <c r="AGB20" s="34"/>
      <c r="AGC20" s="34"/>
      <c r="AGD20" s="34"/>
      <c r="AGE20" s="34"/>
      <c r="AGF20" s="34"/>
      <c r="AGG20" s="34"/>
      <c r="AGH20" s="34"/>
      <c r="AGI20" s="34"/>
      <c r="AGJ20" s="34"/>
      <c r="AGK20" s="34"/>
      <c r="AGL20" s="34"/>
      <c r="AGM20" s="34"/>
      <c r="AGN20" s="34"/>
      <c r="AGO20" s="34"/>
      <c r="AGP20" s="34"/>
      <c r="AGQ20" s="34"/>
      <c r="AGR20" s="34"/>
      <c r="AGS20" s="34"/>
      <c r="AGT20" s="34"/>
      <c r="AGU20" s="34"/>
      <c r="AGV20" s="34"/>
      <c r="AGW20" s="34"/>
      <c r="AGX20" s="34"/>
      <c r="AGY20" s="34"/>
      <c r="AGZ20" s="34"/>
      <c r="AHA20" s="34"/>
      <c r="AHB20" s="34"/>
      <c r="AHC20" s="34"/>
      <c r="AHD20" s="34"/>
      <c r="AHE20" s="34"/>
      <c r="AHF20" s="34"/>
      <c r="AHG20" s="34"/>
      <c r="AHH20" s="34"/>
      <c r="AHI20" s="34"/>
      <c r="AHJ20" s="34"/>
      <c r="AHK20" s="34"/>
      <c r="AHL20" s="34"/>
      <c r="AHM20" s="34"/>
      <c r="AHN20" s="34"/>
      <c r="AHO20" s="34"/>
      <c r="AHP20" s="34"/>
      <c r="AHQ20" s="34"/>
      <c r="AHR20" s="34"/>
      <c r="AHS20" s="34"/>
      <c r="AHT20" s="34"/>
      <c r="AHU20" s="34"/>
      <c r="AHV20" s="34"/>
      <c r="AHW20" s="34"/>
      <c r="AHX20" s="34"/>
      <c r="AHY20" s="34"/>
      <c r="AHZ20" s="34"/>
      <c r="AIA20" s="34"/>
      <c r="AIB20" s="34"/>
      <c r="AIC20" s="34"/>
      <c r="AID20" s="34"/>
      <c r="AIE20" s="34"/>
      <c r="AIF20" s="34"/>
      <c r="AIG20" s="34"/>
      <c r="AIH20" s="34"/>
      <c r="AII20" s="34"/>
      <c r="AIJ20" s="34"/>
      <c r="AIK20" s="34"/>
      <c r="AIL20" s="34"/>
      <c r="AIM20" s="34"/>
      <c r="AIN20" s="34"/>
      <c r="AIO20" s="34"/>
      <c r="AIP20" s="34"/>
      <c r="AIQ20" s="34"/>
      <c r="AIR20" s="34"/>
      <c r="AIS20" s="34"/>
      <c r="AIT20" s="34"/>
      <c r="AIU20" s="34"/>
      <c r="AIV20" s="34"/>
      <c r="AIW20" s="34"/>
      <c r="AIX20" s="34"/>
      <c r="AIY20" s="34"/>
      <c r="AIZ20" s="34"/>
      <c r="AJA20" s="34"/>
      <c r="AJB20" s="34"/>
      <c r="AJC20" s="34"/>
      <c r="AJD20" s="34"/>
      <c r="AJE20" s="34"/>
      <c r="AJF20" s="34"/>
      <c r="AJG20" s="34"/>
      <c r="AJH20" s="34"/>
      <c r="AJI20" s="34"/>
      <c r="AJJ20" s="34"/>
      <c r="AJK20" s="34"/>
      <c r="AJL20" s="34"/>
      <c r="AJM20" s="34"/>
      <c r="AJN20" s="34"/>
      <c r="AJO20" s="34"/>
      <c r="AJP20" s="34"/>
      <c r="AJQ20" s="34"/>
      <c r="AJR20" s="34"/>
      <c r="AJS20" s="34"/>
      <c r="AJT20" s="34"/>
      <c r="AJU20" s="34"/>
      <c r="AJV20" s="34"/>
      <c r="AJW20" s="34"/>
      <c r="AJX20" s="34"/>
      <c r="AJY20" s="34"/>
      <c r="AJZ20" s="34"/>
      <c r="AKA20" s="34"/>
      <c r="AKB20" s="34"/>
      <c r="AKC20" s="34"/>
      <c r="AKD20" s="34"/>
      <c r="AKE20" s="34"/>
      <c r="AKF20" s="34"/>
      <c r="AKG20" s="34"/>
      <c r="AKH20" s="34"/>
      <c r="AKI20" s="34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4"/>
      <c r="ALN20" s="34"/>
      <c r="ALO20" s="34"/>
      <c r="ALP20" s="34"/>
      <c r="ALQ20" s="34"/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  <c r="AMJ20" s="35"/>
    </row>
    <row r="21" spans="1:1024" ht="16" customHeight="1">
      <c r="A21" s="35" t="s">
        <v>47</v>
      </c>
      <c r="B21" s="36">
        <v>0.17708333333333334</v>
      </c>
      <c r="C21" s="37">
        <v>74</v>
      </c>
      <c r="D21" s="37">
        <v>71</v>
      </c>
      <c r="E21" s="37">
        <f>SUM(C21:D21)</f>
        <v>145</v>
      </c>
      <c r="F21" s="37">
        <v>79</v>
      </c>
      <c r="G21" s="37">
        <v>75</v>
      </c>
      <c r="H21" s="37">
        <f>SUM(F21:G21)</f>
        <v>154</v>
      </c>
      <c r="I21" s="37">
        <v>79</v>
      </c>
      <c r="J21" s="37">
        <v>77</v>
      </c>
      <c r="K21" s="37">
        <f>SUM(I21:J21)</f>
        <v>156</v>
      </c>
      <c r="L21" s="37">
        <v>77</v>
      </c>
      <c r="M21" s="37">
        <v>78</v>
      </c>
      <c r="N21" s="37">
        <f>SUM(L21:M21)</f>
        <v>155</v>
      </c>
      <c r="O21" s="37">
        <v>79</v>
      </c>
      <c r="P21" s="37">
        <v>74</v>
      </c>
      <c r="Q21" s="37">
        <f>SUM(O21:P21)</f>
        <v>153</v>
      </c>
      <c r="R21" s="37">
        <v>63</v>
      </c>
      <c r="S21" s="37">
        <v>63</v>
      </c>
      <c r="T21" s="37">
        <f>SUM(R21:S21)</f>
        <v>126</v>
      </c>
      <c r="U21" s="38">
        <f>(E21*$C$6)+(H21*$F$6)+(K21*$I$6)+(N21*$L$6)+(((Q21+T21)/2)*$O$7)</f>
        <v>149.9</v>
      </c>
      <c r="V21" s="39">
        <f>U21/2</f>
        <v>74.95</v>
      </c>
      <c r="W21" s="27"/>
      <c r="X21" s="40">
        <f>_xlfn.RANK.EQ(V21,V$19:V$23,0)</f>
        <v>3</v>
      </c>
      <c r="Y21" s="41">
        <f>H21+K21</f>
        <v>310</v>
      </c>
      <c r="Z21" s="34">
        <f>_xlfn.RANK.EQ(Y21,Y$19:Y$23,0)</f>
        <v>3</v>
      </c>
      <c r="AA21" s="41">
        <f>(Q21+T21)</f>
        <v>279</v>
      </c>
      <c r="AB21" s="34">
        <f>_xlfn.RANK.EQ(AA21,AA$19:AA$23,0)</f>
        <v>4</v>
      </c>
      <c r="AC21" s="41">
        <f>(E21+N21)</f>
        <v>300</v>
      </c>
      <c r="AD21" s="34">
        <f>_xlfn.RANK.EQ(AC21,AC$19:AC$23,0)</f>
        <v>3</v>
      </c>
      <c r="AE21" s="6"/>
      <c r="AF21" s="11"/>
      <c r="AG21" s="37">
        <v>80</v>
      </c>
      <c r="AH21" s="37">
        <v>80</v>
      </c>
      <c r="AI21" s="37">
        <f>SUM(AG21:AH21)</f>
        <v>160</v>
      </c>
      <c r="AJ21" s="34">
        <f>_xlfn.RANK.EQ(AI21,AI$19:AI$23,0)</f>
        <v>3</v>
      </c>
      <c r="AK21" s="37">
        <v>65</v>
      </c>
      <c r="AL21" s="37">
        <v>59</v>
      </c>
      <c r="AM21" s="37">
        <f>SUM(AK21:AL21)</f>
        <v>124</v>
      </c>
      <c r="AN21" s="42">
        <f>_xlfn.RANK.EQ(AM21,AM$19:AM$23,0)</f>
        <v>4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  <c r="TV21" s="32"/>
      <c r="TW21" s="32"/>
      <c r="TX21" s="32"/>
      <c r="TY21" s="32"/>
      <c r="TZ21" s="32"/>
      <c r="UA21" s="32"/>
      <c r="UB21" s="32"/>
      <c r="UC21" s="32"/>
      <c r="UD21" s="32"/>
      <c r="UE21" s="32"/>
      <c r="UF21" s="32"/>
      <c r="UG21" s="32"/>
      <c r="UH21" s="32"/>
      <c r="UI21" s="32"/>
      <c r="UJ21" s="32"/>
      <c r="UK21" s="32"/>
      <c r="UL21" s="32"/>
      <c r="UM21" s="32"/>
      <c r="UN21" s="32"/>
      <c r="UO21" s="32"/>
      <c r="UP21" s="32"/>
      <c r="UQ21" s="32"/>
      <c r="UR21" s="32"/>
      <c r="US21" s="32"/>
      <c r="UT21" s="32"/>
      <c r="UU21" s="32"/>
      <c r="UV21" s="32"/>
      <c r="UW21" s="32"/>
      <c r="UX21" s="32"/>
      <c r="UY21" s="32"/>
      <c r="UZ21" s="32"/>
      <c r="VA21" s="32"/>
      <c r="VB21" s="32"/>
      <c r="VC21" s="32"/>
      <c r="VD21" s="32"/>
      <c r="VE21" s="33"/>
      <c r="VF21" s="34"/>
      <c r="VG21" s="34"/>
      <c r="VH21" s="34"/>
      <c r="VI21" s="34"/>
      <c r="VJ21" s="34"/>
      <c r="VK21" s="34"/>
      <c r="VL21" s="34"/>
      <c r="VM21" s="34"/>
      <c r="VN21" s="34"/>
      <c r="VO21" s="34"/>
      <c r="VP21" s="34"/>
      <c r="VQ21" s="34"/>
      <c r="VR21" s="34"/>
      <c r="VS21" s="34"/>
      <c r="VT21" s="34"/>
      <c r="VU21" s="34"/>
      <c r="VV21" s="34"/>
      <c r="VW21" s="34"/>
      <c r="VX21" s="34"/>
      <c r="VY21" s="34"/>
      <c r="VZ21" s="34"/>
      <c r="WA21" s="34"/>
      <c r="WB21" s="34"/>
      <c r="WC21" s="34"/>
      <c r="WD21" s="34"/>
      <c r="WE21" s="34"/>
      <c r="WF21" s="34"/>
      <c r="WG21" s="34"/>
      <c r="WH21" s="34"/>
      <c r="WI21" s="34"/>
      <c r="WJ21" s="34"/>
      <c r="WK21" s="34"/>
      <c r="WL21" s="34"/>
      <c r="WM21" s="34"/>
      <c r="WN21" s="34"/>
      <c r="WO21" s="34"/>
      <c r="WP21" s="34"/>
      <c r="WQ21" s="34"/>
      <c r="WR21" s="34"/>
      <c r="WS21" s="34"/>
      <c r="WT21" s="34"/>
      <c r="WU21" s="34"/>
      <c r="WV21" s="34"/>
      <c r="WW21" s="34"/>
      <c r="WX21" s="34"/>
      <c r="WY21" s="34"/>
      <c r="WZ21" s="34"/>
      <c r="XA21" s="34"/>
      <c r="XB21" s="34"/>
      <c r="XC21" s="34"/>
      <c r="XD21" s="34"/>
      <c r="XE21" s="34"/>
      <c r="XF21" s="34"/>
      <c r="XG21" s="34"/>
      <c r="XH21" s="34"/>
      <c r="XI21" s="34"/>
      <c r="XJ21" s="34"/>
      <c r="XK21" s="34"/>
      <c r="XL21" s="34"/>
      <c r="XM21" s="34"/>
      <c r="XN21" s="34"/>
      <c r="XO21" s="34"/>
      <c r="XP21" s="34"/>
      <c r="XQ21" s="34"/>
      <c r="XR21" s="34"/>
      <c r="XS21" s="34"/>
      <c r="XT21" s="34"/>
      <c r="XU21" s="34"/>
      <c r="XV21" s="34"/>
      <c r="XW21" s="34"/>
      <c r="XX21" s="34"/>
      <c r="XY21" s="34"/>
      <c r="XZ21" s="34"/>
      <c r="YA21" s="34"/>
      <c r="YB21" s="34"/>
      <c r="YC21" s="34"/>
      <c r="YD21" s="34"/>
      <c r="YE21" s="34"/>
      <c r="YF21" s="34"/>
      <c r="YG21" s="34"/>
      <c r="YH21" s="34"/>
      <c r="YI21" s="34"/>
      <c r="YJ21" s="34"/>
      <c r="YK21" s="34"/>
      <c r="YL21" s="34"/>
      <c r="YM21" s="34"/>
      <c r="YN21" s="34"/>
      <c r="YO21" s="34"/>
      <c r="YP21" s="34"/>
      <c r="YQ21" s="34"/>
      <c r="YR21" s="34"/>
      <c r="YS21" s="34"/>
      <c r="YT21" s="34"/>
      <c r="YU21" s="34"/>
      <c r="YV21" s="34"/>
      <c r="YW21" s="34"/>
      <c r="YX21" s="34"/>
      <c r="YY21" s="34"/>
      <c r="YZ21" s="34"/>
      <c r="ZA21" s="34"/>
      <c r="ZB21" s="34"/>
      <c r="ZC21" s="34"/>
      <c r="ZD21" s="34"/>
      <c r="ZE21" s="34"/>
      <c r="ZF21" s="34"/>
      <c r="ZG21" s="34"/>
      <c r="ZH21" s="34"/>
      <c r="ZI21" s="34"/>
      <c r="ZJ21" s="34"/>
      <c r="ZK21" s="34"/>
      <c r="ZL21" s="34"/>
      <c r="ZM21" s="34"/>
      <c r="ZN21" s="34"/>
      <c r="ZO21" s="34"/>
      <c r="ZP21" s="34"/>
      <c r="ZQ21" s="34"/>
      <c r="ZR21" s="34"/>
      <c r="ZS21" s="34"/>
      <c r="ZT21" s="34"/>
      <c r="ZU21" s="34"/>
      <c r="ZV21" s="34"/>
      <c r="ZW21" s="34"/>
      <c r="ZX21" s="34"/>
      <c r="ZY21" s="34"/>
      <c r="ZZ21" s="34"/>
      <c r="AAA21" s="34"/>
      <c r="AAB21" s="34"/>
      <c r="AAC21" s="34"/>
      <c r="AAD21" s="34"/>
      <c r="AAE21" s="34"/>
      <c r="AAF21" s="34"/>
      <c r="AAG21" s="34"/>
      <c r="AAH21" s="34"/>
      <c r="AAI21" s="34"/>
      <c r="AAJ21" s="34"/>
      <c r="AAK21" s="34"/>
      <c r="AAL21" s="34"/>
      <c r="AAM21" s="34"/>
      <c r="AAN21" s="34"/>
      <c r="AAO21" s="34"/>
      <c r="AAP21" s="34"/>
      <c r="AAQ21" s="34"/>
      <c r="AAR21" s="34"/>
      <c r="AAS21" s="34"/>
      <c r="AAT21" s="34"/>
      <c r="AAU21" s="34"/>
      <c r="AAV21" s="34"/>
      <c r="AAW21" s="34"/>
      <c r="AAX21" s="34"/>
      <c r="AAY21" s="34"/>
      <c r="AAZ21" s="34"/>
      <c r="ABA21" s="34"/>
      <c r="ABB21" s="34"/>
      <c r="ABC21" s="34"/>
      <c r="ABD21" s="34"/>
      <c r="ABE21" s="34"/>
      <c r="ABF21" s="34"/>
      <c r="ABG21" s="34"/>
      <c r="ABH21" s="34"/>
      <c r="ABI21" s="34"/>
      <c r="ABJ21" s="34"/>
      <c r="ABK21" s="34"/>
      <c r="ABL21" s="34"/>
      <c r="ABM21" s="34"/>
      <c r="ABN21" s="34"/>
      <c r="ABO21" s="34"/>
      <c r="ABP21" s="34"/>
      <c r="ABQ21" s="34"/>
      <c r="ABR21" s="34"/>
      <c r="ABS21" s="34"/>
      <c r="ABT21" s="34"/>
      <c r="ABU21" s="34"/>
      <c r="ABV21" s="34"/>
      <c r="ABW21" s="34"/>
      <c r="ABX21" s="34"/>
      <c r="ABY21" s="34"/>
      <c r="ABZ21" s="34"/>
      <c r="ACA21" s="34"/>
      <c r="ACB21" s="34"/>
      <c r="ACC21" s="34"/>
      <c r="ACD21" s="34"/>
      <c r="ACE21" s="34"/>
      <c r="ACF21" s="34"/>
      <c r="ACG21" s="34"/>
      <c r="ACH21" s="34"/>
      <c r="ACI21" s="34"/>
      <c r="ACJ21" s="34"/>
      <c r="ACK21" s="34"/>
      <c r="ACL21" s="34"/>
      <c r="ACM21" s="34"/>
      <c r="ACN21" s="34"/>
      <c r="ACO21" s="34"/>
      <c r="ACP21" s="34"/>
      <c r="ACQ21" s="34"/>
      <c r="ACR21" s="34"/>
      <c r="ACS21" s="34"/>
      <c r="ACT21" s="34"/>
      <c r="ACU21" s="34"/>
      <c r="ACV21" s="34"/>
      <c r="ACW21" s="34"/>
      <c r="ACX21" s="34"/>
      <c r="ACY21" s="34"/>
      <c r="ACZ21" s="34"/>
      <c r="ADA21" s="34"/>
      <c r="ADB21" s="34"/>
      <c r="ADC21" s="34"/>
      <c r="ADD21" s="34"/>
      <c r="ADE21" s="34"/>
      <c r="ADF21" s="34"/>
      <c r="ADG21" s="34"/>
      <c r="ADH21" s="34"/>
      <c r="ADI21" s="34"/>
      <c r="ADJ21" s="34"/>
      <c r="ADK21" s="34"/>
      <c r="ADL21" s="34"/>
      <c r="ADM21" s="34"/>
      <c r="ADN21" s="34"/>
      <c r="ADO21" s="34"/>
      <c r="ADP21" s="34"/>
      <c r="ADQ21" s="34"/>
      <c r="ADR21" s="34"/>
      <c r="ADS21" s="34"/>
      <c r="ADT21" s="34"/>
      <c r="ADU21" s="34"/>
      <c r="ADV21" s="34"/>
      <c r="ADW21" s="34"/>
      <c r="ADX21" s="34"/>
      <c r="ADY21" s="34"/>
      <c r="ADZ21" s="34"/>
      <c r="AEA21" s="34"/>
      <c r="AEB21" s="34"/>
      <c r="AEC21" s="34"/>
      <c r="AED21" s="34"/>
      <c r="AEE21" s="34"/>
      <c r="AEF21" s="34"/>
      <c r="AEG21" s="34"/>
      <c r="AEH21" s="34"/>
      <c r="AEI21" s="34"/>
      <c r="AEJ21" s="34"/>
      <c r="AEK21" s="34"/>
      <c r="AEL21" s="34"/>
      <c r="AEM21" s="34"/>
      <c r="AEN21" s="34"/>
      <c r="AEO21" s="34"/>
      <c r="AEP21" s="34"/>
      <c r="AEQ21" s="34"/>
      <c r="AER21" s="34"/>
      <c r="AES21" s="34"/>
      <c r="AET21" s="34"/>
      <c r="AEU21" s="34"/>
      <c r="AEV21" s="34"/>
      <c r="AEW21" s="34"/>
      <c r="AEX21" s="34"/>
      <c r="AEY21" s="34"/>
      <c r="AEZ21" s="34"/>
      <c r="AFA21" s="34"/>
      <c r="AFB21" s="34"/>
      <c r="AFC21" s="34"/>
      <c r="AFD21" s="34"/>
      <c r="AFE21" s="34"/>
      <c r="AFF21" s="34"/>
      <c r="AFG21" s="34"/>
      <c r="AFH21" s="34"/>
      <c r="AFI21" s="34"/>
      <c r="AFJ21" s="34"/>
      <c r="AFK21" s="34"/>
      <c r="AFL21" s="34"/>
      <c r="AFM21" s="34"/>
      <c r="AFN21" s="34"/>
      <c r="AFO21" s="34"/>
      <c r="AFP21" s="34"/>
      <c r="AFQ21" s="34"/>
      <c r="AFR21" s="34"/>
      <c r="AFS21" s="34"/>
      <c r="AFT21" s="34"/>
      <c r="AFU21" s="34"/>
      <c r="AFV21" s="34"/>
      <c r="AFW21" s="34"/>
      <c r="AFX21" s="34"/>
      <c r="AFY21" s="34"/>
      <c r="AFZ21" s="34"/>
      <c r="AGA21" s="34"/>
      <c r="AGB21" s="34"/>
      <c r="AGC21" s="34"/>
      <c r="AGD21" s="34"/>
      <c r="AGE21" s="34"/>
      <c r="AGF21" s="34"/>
      <c r="AGG21" s="34"/>
      <c r="AGH21" s="34"/>
      <c r="AGI21" s="34"/>
      <c r="AGJ21" s="34"/>
      <c r="AGK21" s="34"/>
      <c r="AGL21" s="34"/>
      <c r="AGM21" s="34"/>
      <c r="AGN21" s="34"/>
      <c r="AGO21" s="34"/>
      <c r="AGP21" s="34"/>
      <c r="AGQ21" s="34"/>
      <c r="AGR21" s="34"/>
      <c r="AGS21" s="34"/>
      <c r="AGT21" s="34"/>
      <c r="AGU21" s="34"/>
      <c r="AGV21" s="34"/>
      <c r="AGW21" s="34"/>
      <c r="AGX21" s="34"/>
      <c r="AGY21" s="34"/>
      <c r="AGZ21" s="34"/>
      <c r="AHA21" s="34"/>
      <c r="AHB21" s="34"/>
      <c r="AHC21" s="34"/>
      <c r="AHD21" s="34"/>
      <c r="AHE21" s="34"/>
      <c r="AHF21" s="34"/>
      <c r="AHG21" s="34"/>
      <c r="AHH21" s="34"/>
      <c r="AHI21" s="34"/>
      <c r="AHJ21" s="34"/>
      <c r="AHK21" s="34"/>
      <c r="AHL21" s="34"/>
      <c r="AHM21" s="34"/>
      <c r="AHN21" s="34"/>
      <c r="AHO21" s="34"/>
      <c r="AHP21" s="34"/>
      <c r="AHQ21" s="34"/>
      <c r="AHR21" s="34"/>
      <c r="AHS21" s="34"/>
      <c r="AHT21" s="34"/>
      <c r="AHU21" s="34"/>
      <c r="AHV21" s="34"/>
      <c r="AHW21" s="34"/>
      <c r="AHX21" s="34"/>
      <c r="AHY21" s="34"/>
      <c r="AHZ21" s="34"/>
      <c r="AIA21" s="34"/>
      <c r="AIB21" s="34"/>
      <c r="AIC21" s="34"/>
      <c r="AID21" s="34"/>
      <c r="AIE21" s="34"/>
      <c r="AIF21" s="34"/>
      <c r="AIG21" s="34"/>
      <c r="AIH21" s="34"/>
      <c r="AII21" s="34"/>
      <c r="AIJ21" s="34"/>
      <c r="AIK21" s="34"/>
      <c r="AIL21" s="34"/>
      <c r="AIM21" s="34"/>
      <c r="AIN21" s="34"/>
      <c r="AIO21" s="34"/>
      <c r="AIP21" s="34"/>
      <c r="AIQ21" s="34"/>
      <c r="AIR21" s="34"/>
      <c r="AIS21" s="34"/>
      <c r="AIT21" s="34"/>
      <c r="AIU21" s="34"/>
      <c r="AIV21" s="34"/>
      <c r="AIW21" s="34"/>
      <c r="AIX21" s="34"/>
      <c r="AIY21" s="34"/>
      <c r="AIZ21" s="34"/>
      <c r="AJA21" s="34"/>
      <c r="AJB21" s="34"/>
      <c r="AJC21" s="34"/>
      <c r="AJD21" s="34"/>
      <c r="AJE21" s="34"/>
      <c r="AJF21" s="34"/>
      <c r="AJG21" s="34"/>
      <c r="AJH21" s="34"/>
      <c r="AJI21" s="34"/>
      <c r="AJJ21" s="34"/>
      <c r="AJK21" s="34"/>
      <c r="AJL21" s="34"/>
      <c r="AJM21" s="34"/>
      <c r="AJN21" s="34"/>
      <c r="AJO21" s="34"/>
      <c r="AJP21" s="34"/>
      <c r="AJQ21" s="34"/>
      <c r="AJR21" s="34"/>
      <c r="AJS21" s="34"/>
      <c r="AJT21" s="34"/>
      <c r="AJU21" s="34"/>
      <c r="AJV21" s="34"/>
      <c r="AJW21" s="34"/>
      <c r="AJX21" s="34"/>
      <c r="AJY21" s="34"/>
      <c r="AJZ21" s="34"/>
      <c r="AKA21" s="34"/>
      <c r="AKB21" s="34"/>
      <c r="AKC21" s="34"/>
      <c r="AKD21" s="34"/>
      <c r="AKE21" s="34"/>
      <c r="AKF21" s="34"/>
      <c r="AKG21" s="34"/>
      <c r="AKH21" s="34"/>
      <c r="AKI21" s="34"/>
      <c r="AKJ21" s="34"/>
      <c r="AKK21" s="34"/>
      <c r="AKL21" s="34"/>
      <c r="AKM21" s="34"/>
      <c r="AKN21" s="34"/>
      <c r="AKO21" s="34"/>
      <c r="AKP21" s="34"/>
      <c r="AKQ21" s="34"/>
      <c r="AKR21" s="34"/>
      <c r="AKS21" s="34"/>
      <c r="AKT21" s="34"/>
      <c r="AKU21" s="34"/>
      <c r="AKV21" s="34"/>
      <c r="AKW21" s="34"/>
      <c r="AKX21" s="34"/>
      <c r="AKY21" s="34"/>
      <c r="AKZ21" s="34"/>
      <c r="ALA21" s="34"/>
      <c r="ALB21" s="34"/>
      <c r="ALC21" s="34"/>
      <c r="ALD21" s="34"/>
      <c r="ALE21" s="34"/>
      <c r="ALF21" s="34"/>
      <c r="ALG21" s="34"/>
      <c r="ALH21" s="34"/>
      <c r="ALI21" s="34"/>
      <c r="ALJ21" s="34"/>
      <c r="ALK21" s="34"/>
      <c r="ALL21" s="34"/>
      <c r="ALM21" s="34"/>
      <c r="ALN21" s="34"/>
      <c r="ALO21" s="34"/>
      <c r="ALP21" s="34"/>
      <c r="ALQ21" s="34"/>
      <c r="ALR21" s="34"/>
      <c r="ALS21" s="34"/>
      <c r="ALT21" s="34"/>
      <c r="ALU21" s="34"/>
      <c r="ALV21" s="34"/>
      <c r="ALW21" s="34"/>
      <c r="ALX21" s="34"/>
      <c r="ALY21" s="34"/>
      <c r="ALZ21" s="34"/>
      <c r="AMA21" s="34"/>
      <c r="AMB21" s="34"/>
      <c r="AMC21" s="34"/>
      <c r="AMD21" s="34"/>
      <c r="AME21" s="34"/>
      <c r="AMF21" s="34"/>
      <c r="AMG21" s="34"/>
      <c r="AMH21" s="34"/>
      <c r="AMI21" s="34"/>
      <c r="AMJ21" s="35"/>
    </row>
    <row r="22" spans="1:1024" ht="16" customHeight="1">
      <c r="A22" s="35" t="s">
        <v>43</v>
      </c>
      <c r="B22" s="36">
        <v>0.51041666666666663</v>
      </c>
      <c r="C22" s="37">
        <v>78</v>
      </c>
      <c r="D22" s="37">
        <v>71</v>
      </c>
      <c r="E22" s="37">
        <f>SUM(C22:D22)</f>
        <v>149</v>
      </c>
      <c r="F22" s="37">
        <v>73</v>
      </c>
      <c r="G22" s="37">
        <v>69</v>
      </c>
      <c r="H22" s="37">
        <f>SUM(F22:G22)</f>
        <v>142</v>
      </c>
      <c r="I22" s="37">
        <v>78</v>
      </c>
      <c r="J22" s="37">
        <v>76</v>
      </c>
      <c r="K22" s="37">
        <f>SUM(I22:J22)</f>
        <v>154</v>
      </c>
      <c r="L22" s="37">
        <v>73</v>
      </c>
      <c r="M22" s="37">
        <v>72</v>
      </c>
      <c r="N22" s="37">
        <f>SUM(L22:M22)</f>
        <v>145</v>
      </c>
      <c r="O22" s="37">
        <v>83</v>
      </c>
      <c r="P22" s="37">
        <v>80</v>
      </c>
      <c r="Q22" s="37">
        <f>SUM(O22:P22)</f>
        <v>163</v>
      </c>
      <c r="R22" s="37">
        <v>76</v>
      </c>
      <c r="S22" s="37">
        <v>75</v>
      </c>
      <c r="T22" s="37">
        <f>SUM(R22:S22)</f>
        <v>151</v>
      </c>
      <c r="U22" s="38">
        <f>(E22*$C$6)+(H22*$F$6)+(K22*$I$6)+(N22*$L$6)+(((Q22+T22)/2)*$O$7)</f>
        <v>149.4</v>
      </c>
      <c r="V22" s="39">
        <f>U22/2</f>
        <v>74.7</v>
      </c>
      <c r="W22" s="27"/>
      <c r="X22" s="40">
        <f>_xlfn.RANK.EQ(V22,V$19:V$23,0)</f>
        <v>4</v>
      </c>
      <c r="Y22" s="41">
        <f>H22+K22</f>
        <v>296</v>
      </c>
      <c r="Z22" s="34">
        <f>_xlfn.RANK.EQ(Y22,Y$19:Y$23,0)</f>
        <v>4</v>
      </c>
      <c r="AA22" s="41">
        <f>(Q22+T22)</f>
        <v>314</v>
      </c>
      <c r="AB22" s="34">
        <f>_xlfn.RANK.EQ(AA22,AA$19:AA$23,0)</f>
        <v>3</v>
      </c>
      <c r="AC22" s="41">
        <f>(E22+N22)</f>
        <v>294</v>
      </c>
      <c r="AD22" s="34">
        <f>_xlfn.RANK.EQ(AC22,AC$19:AC$23,0)</f>
        <v>4</v>
      </c>
      <c r="AE22" s="6"/>
      <c r="AF22" s="11"/>
      <c r="AG22" s="37">
        <v>78</v>
      </c>
      <c r="AH22" s="37">
        <v>78</v>
      </c>
      <c r="AI22" s="37">
        <f>SUM(AG22:AH22)</f>
        <v>156</v>
      </c>
      <c r="AJ22" s="34">
        <f>_xlfn.RANK.EQ(AI22,AI$19:AI$23,0)</f>
        <v>4</v>
      </c>
      <c r="AK22" s="37">
        <v>75</v>
      </c>
      <c r="AL22" s="37">
        <v>70</v>
      </c>
      <c r="AM22" s="37">
        <f>SUM(AK22:AL22)</f>
        <v>145</v>
      </c>
      <c r="AN22" s="42">
        <f>_xlfn.RANK.EQ(AM22,AM$19:AM$23,0)</f>
        <v>3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3"/>
      <c r="VF22" s="34"/>
      <c r="VG22" s="34"/>
      <c r="VH22" s="34"/>
      <c r="VI22" s="34"/>
      <c r="VJ22" s="34"/>
      <c r="VK22" s="34"/>
      <c r="VL22" s="34"/>
      <c r="VM22" s="34"/>
      <c r="VN22" s="34"/>
      <c r="VO22" s="34"/>
      <c r="VP22" s="34"/>
      <c r="VQ22" s="34"/>
      <c r="VR22" s="34"/>
      <c r="VS22" s="34"/>
      <c r="VT22" s="34"/>
      <c r="VU22" s="34"/>
      <c r="VV22" s="34"/>
      <c r="VW22" s="34"/>
      <c r="VX22" s="34"/>
      <c r="VY22" s="34"/>
      <c r="VZ22" s="34"/>
      <c r="WA22" s="34"/>
      <c r="WB22" s="34"/>
      <c r="WC22" s="34"/>
      <c r="WD22" s="34"/>
      <c r="WE22" s="34"/>
      <c r="WF22" s="34"/>
      <c r="WG22" s="34"/>
      <c r="WH22" s="34"/>
      <c r="WI22" s="34"/>
      <c r="WJ22" s="34"/>
      <c r="WK22" s="34"/>
      <c r="WL22" s="34"/>
      <c r="WM22" s="34"/>
      <c r="WN22" s="34"/>
      <c r="WO22" s="34"/>
      <c r="WP22" s="34"/>
      <c r="WQ22" s="34"/>
      <c r="WR22" s="34"/>
      <c r="WS22" s="34"/>
      <c r="WT22" s="34"/>
      <c r="WU22" s="34"/>
      <c r="WV22" s="34"/>
      <c r="WW22" s="34"/>
      <c r="WX22" s="34"/>
      <c r="WY22" s="34"/>
      <c r="WZ22" s="34"/>
      <c r="XA22" s="34"/>
      <c r="XB22" s="34"/>
      <c r="XC22" s="34"/>
      <c r="XD22" s="34"/>
      <c r="XE22" s="34"/>
      <c r="XF22" s="34"/>
      <c r="XG22" s="34"/>
      <c r="XH22" s="34"/>
      <c r="XI22" s="34"/>
      <c r="XJ22" s="34"/>
      <c r="XK22" s="34"/>
      <c r="XL22" s="34"/>
      <c r="XM22" s="34"/>
      <c r="XN22" s="34"/>
      <c r="XO22" s="34"/>
      <c r="XP22" s="34"/>
      <c r="XQ22" s="34"/>
      <c r="XR22" s="34"/>
      <c r="XS22" s="34"/>
      <c r="XT22" s="34"/>
      <c r="XU22" s="34"/>
      <c r="XV22" s="34"/>
      <c r="XW22" s="34"/>
      <c r="XX22" s="34"/>
      <c r="XY22" s="34"/>
      <c r="XZ22" s="34"/>
      <c r="YA22" s="34"/>
      <c r="YB22" s="34"/>
      <c r="YC22" s="34"/>
      <c r="YD22" s="34"/>
      <c r="YE22" s="34"/>
      <c r="YF22" s="34"/>
      <c r="YG22" s="34"/>
      <c r="YH22" s="34"/>
      <c r="YI22" s="34"/>
      <c r="YJ22" s="34"/>
      <c r="YK22" s="34"/>
      <c r="YL22" s="34"/>
      <c r="YM22" s="34"/>
      <c r="YN22" s="34"/>
      <c r="YO22" s="34"/>
      <c r="YP22" s="34"/>
      <c r="YQ22" s="34"/>
      <c r="YR22" s="34"/>
      <c r="YS22" s="34"/>
      <c r="YT22" s="34"/>
      <c r="YU22" s="34"/>
      <c r="YV22" s="34"/>
      <c r="YW22" s="34"/>
      <c r="YX22" s="34"/>
      <c r="YY22" s="34"/>
      <c r="YZ22" s="34"/>
      <c r="ZA22" s="34"/>
      <c r="ZB22" s="34"/>
      <c r="ZC22" s="34"/>
      <c r="ZD22" s="34"/>
      <c r="ZE22" s="34"/>
      <c r="ZF22" s="34"/>
      <c r="ZG22" s="34"/>
      <c r="ZH22" s="34"/>
      <c r="ZI22" s="34"/>
      <c r="ZJ22" s="34"/>
      <c r="ZK22" s="34"/>
      <c r="ZL22" s="34"/>
      <c r="ZM22" s="34"/>
      <c r="ZN22" s="34"/>
      <c r="ZO22" s="34"/>
      <c r="ZP22" s="34"/>
      <c r="ZQ22" s="34"/>
      <c r="ZR22" s="34"/>
      <c r="ZS22" s="34"/>
      <c r="ZT22" s="34"/>
      <c r="ZU22" s="34"/>
      <c r="ZV22" s="34"/>
      <c r="ZW22" s="34"/>
      <c r="ZX22" s="34"/>
      <c r="ZY22" s="34"/>
      <c r="ZZ22" s="34"/>
      <c r="AAA22" s="34"/>
      <c r="AAB22" s="34"/>
      <c r="AAC22" s="34"/>
      <c r="AAD22" s="34"/>
      <c r="AAE22" s="34"/>
      <c r="AAF22" s="34"/>
      <c r="AAG22" s="34"/>
      <c r="AAH22" s="34"/>
      <c r="AAI22" s="34"/>
      <c r="AAJ22" s="34"/>
      <c r="AAK22" s="34"/>
      <c r="AAL22" s="34"/>
      <c r="AAM22" s="34"/>
      <c r="AAN22" s="34"/>
      <c r="AAO22" s="34"/>
      <c r="AAP22" s="34"/>
      <c r="AAQ22" s="34"/>
      <c r="AAR22" s="34"/>
      <c r="AAS22" s="34"/>
      <c r="AAT22" s="34"/>
      <c r="AAU22" s="34"/>
      <c r="AAV22" s="34"/>
      <c r="AAW22" s="34"/>
      <c r="AAX22" s="34"/>
      <c r="AAY22" s="34"/>
      <c r="AAZ22" s="34"/>
      <c r="ABA22" s="34"/>
      <c r="ABB22" s="34"/>
      <c r="ABC22" s="34"/>
      <c r="ABD22" s="34"/>
      <c r="ABE22" s="34"/>
      <c r="ABF22" s="34"/>
      <c r="ABG22" s="34"/>
      <c r="ABH22" s="34"/>
      <c r="ABI22" s="34"/>
      <c r="ABJ22" s="34"/>
      <c r="ABK22" s="34"/>
      <c r="ABL22" s="34"/>
      <c r="ABM22" s="34"/>
      <c r="ABN22" s="34"/>
      <c r="ABO22" s="34"/>
      <c r="ABP22" s="34"/>
      <c r="ABQ22" s="34"/>
      <c r="ABR22" s="34"/>
      <c r="ABS22" s="34"/>
      <c r="ABT22" s="34"/>
      <c r="ABU22" s="34"/>
      <c r="ABV22" s="34"/>
      <c r="ABW22" s="34"/>
      <c r="ABX22" s="34"/>
      <c r="ABY22" s="34"/>
      <c r="ABZ22" s="34"/>
      <c r="ACA22" s="34"/>
      <c r="ACB22" s="34"/>
      <c r="ACC22" s="34"/>
      <c r="ACD22" s="34"/>
      <c r="ACE22" s="34"/>
      <c r="ACF22" s="34"/>
      <c r="ACG22" s="34"/>
      <c r="ACH22" s="34"/>
      <c r="ACI22" s="34"/>
      <c r="ACJ22" s="34"/>
      <c r="ACK22" s="34"/>
      <c r="ACL22" s="34"/>
      <c r="ACM22" s="34"/>
      <c r="ACN22" s="34"/>
      <c r="ACO22" s="34"/>
      <c r="ACP22" s="34"/>
      <c r="ACQ22" s="34"/>
      <c r="ACR22" s="34"/>
      <c r="ACS22" s="34"/>
      <c r="ACT22" s="34"/>
      <c r="ACU22" s="34"/>
      <c r="ACV22" s="34"/>
      <c r="ACW22" s="34"/>
      <c r="ACX22" s="34"/>
      <c r="ACY22" s="34"/>
      <c r="ACZ22" s="34"/>
      <c r="ADA22" s="34"/>
      <c r="ADB22" s="34"/>
      <c r="ADC22" s="34"/>
      <c r="ADD22" s="34"/>
      <c r="ADE22" s="34"/>
      <c r="ADF22" s="34"/>
      <c r="ADG22" s="34"/>
      <c r="ADH22" s="34"/>
      <c r="ADI22" s="34"/>
      <c r="ADJ22" s="34"/>
      <c r="ADK22" s="34"/>
      <c r="ADL22" s="34"/>
      <c r="ADM22" s="34"/>
      <c r="ADN22" s="34"/>
      <c r="ADO22" s="34"/>
      <c r="ADP22" s="34"/>
      <c r="ADQ22" s="34"/>
      <c r="ADR22" s="34"/>
      <c r="ADS22" s="34"/>
      <c r="ADT22" s="34"/>
      <c r="ADU22" s="34"/>
      <c r="ADV22" s="34"/>
      <c r="ADW22" s="34"/>
      <c r="ADX22" s="34"/>
      <c r="ADY22" s="34"/>
      <c r="ADZ22" s="34"/>
      <c r="AEA22" s="34"/>
      <c r="AEB22" s="34"/>
      <c r="AEC22" s="34"/>
      <c r="AED22" s="34"/>
      <c r="AEE22" s="34"/>
      <c r="AEF22" s="34"/>
      <c r="AEG22" s="34"/>
      <c r="AEH22" s="34"/>
      <c r="AEI22" s="34"/>
      <c r="AEJ22" s="34"/>
      <c r="AEK22" s="34"/>
      <c r="AEL22" s="34"/>
      <c r="AEM22" s="34"/>
      <c r="AEN22" s="34"/>
      <c r="AEO22" s="34"/>
      <c r="AEP22" s="34"/>
      <c r="AEQ22" s="34"/>
      <c r="AER22" s="34"/>
      <c r="AES22" s="34"/>
      <c r="AET22" s="34"/>
      <c r="AEU22" s="34"/>
      <c r="AEV22" s="34"/>
      <c r="AEW22" s="34"/>
      <c r="AEX22" s="34"/>
      <c r="AEY22" s="34"/>
      <c r="AEZ22" s="34"/>
      <c r="AFA22" s="34"/>
      <c r="AFB22" s="34"/>
      <c r="AFC22" s="34"/>
      <c r="AFD22" s="34"/>
      <c r="AFE22" s="34"/>
      <c r="AFF22" s="34"/>
      <c r="AFG22" s="34"/>
      <c r="AFH22" s="34"/>
      <c r="AFI22" s="34"/>
      <c r="AFJ22" s="34"/>
      <c r="AFK22" s="34"/>
      <c r="AFL22" s="34"/>
      <c r="AFM22" s="34"/>
      <c r="AFN22" s="34"/>
      <c r="AFO22" s="34"/>
      <c r="AFP22" s="34"/>
      <c r="AFQ22" s="34"/>
      <c r="AFR22" s="34"/>
      <c r="AFS22" s="34"/>
      <c r="AFT22" s="34"/>
      <c r="AFU22" s="34"/>
      <c r="AFV22" s="34"/>
      <c r="AFW22" s="34"/>
      <c r="AFX22" s="34"/>
      <c r="AFY22" s="34"/>
      <c r="AFZ22" s="34"/>
      <c r="AGA22" s="34"/>
      <c r="AGB22" s="34"/>
      <c r="AGC22" s="34"/>
      <c r="AGD22" s="34"/>
      <c r="AGE22" s="34"/>
      <c r="AGF22" s="34"/>
      <c r="AGG22" s="34"/>
      <c r="AGH22" s="34"/>
      <c r="AGI22" s="34"/>
      <c r="AGJ22" s="34"/>
      <c r="AGK22" s="34"/>
      <c r="AGL22" s="34"/>
      <c r="AGM22" s="34"/>
      <c r="AGN22" s="34"/>
      <c r="AGO22" s="34"/>
      <c r="AGP22" s="34"/>
      <c r="AGQ22" s="34"/>
      <c r="AGR22" s="34"/>
      <c r="AGS22" s="34"/>
      <c r="AGT22" s="34"/>
      <c r="AGU22" s="34"/>
      <c r="AGV22" s="34"/>
      <c r="AGW22" s="34"/>
      <c r="AGX22" s="34"/>
      <c r="AGY22" s="34"/>
      <c r="AGZ22" s="34"/>
      <c r="AHA22" s="34"/>
      <c r="AHB22" s="34"/>
      <c r="AHC22" s="34"/>
      <c r="AHD22" s="34"/>
      <c r="AHE22" s="34"/>
      <c r="AHF22" s="34"/>
      <c r="AHG22" s="34"/>
      <c r="AHH22" s="34"/>
      <c r="AHI22" s="34"/>
      <c r="AHJ22" s="34"/>
      <c r="AHK22" s="34"/>
      <c r="AHL22" s="34"/>
      <c r="AHM22" s="34"/>
      <c r="AHN22" s="34"/>
      <c r="AHO22" s="34"/>
      <c r="AHP22" s="34"/>
      <c r="AHQ22" s="34"/>
      <c r="AHR22" s="34"/>
      <c r="AHS22" s="34"/>
      <c r="AHT22" s="34"/>
      <c r="AHU22" s="34"/>
      <c r="AHV22" s="34"/>
      <c r="AHW22" s="34"/>
      <c r="AHX22" s="34"/>
      <c r="AHY22" s="34"/>
      <c r="AHZ22" s="34"/>
      <c r="AIA22" s="34"/>
      <c r="AIB22" s="34"/>
      <c r="AIC22" s="34"/>
      <c r="AID22" s="34"/>
      <c r="AIE22" s="34"/>
      <c r="AIF22" s="34"/>
      <c r="AIG22" s="34"/>
      <c r="AIH22" s="34"/>
      <c r="AII22" s="34"/>
      <c r="AIJ22" s="34"/>
      <c r="AIK22" s="34"/>
      <c r="AIL22" s="34"/>
      <c r="AIM22" s="34"/>
      <c r="AIN22" s="34"/>
      <c r="AIO22" s="34"/>
      <c r="AIP22" s="34"/>
      <c r="AIQ22" s="34"/>
      <c r="AIR22" s="34"/>
      <c r="AIS22" s="34"/>
      <c r="AIT22" s="34"/>
      <c r="AIU22" s="34"/>
      <c r="AIV22" s="34"/>
      <c r="AIW22" s="34"/>
      <c r="AIX22" s="34"/>
      <c r="AIY22" s="34"/>
      <c r="AIZ22" s="34"/>
      <c r="AJA22" s="34"/>
      <c r="AJB22" s="34"/>
      <c r="AJC22" s="34"/>
      <c r="AJD22" s="34"/>
      <c r="AJE22" s="34"/>
      <c r="AJF22" s="34"/>
      <c r="AJG22" s="34"/>
      <c r="AJH22" s="34"/>
      <c r="AJI22" s="34"/>
      <c r="AJJ22" s="34"/>
      <c r="AJK22" s="34"/>
      <c r="AJL22" s="34"/>
      <c r="AJM22" s="34"/>
      <c r="AJN22" s="34"/>
      <c r="AJO22" s="34"/>
      <c r="AJP22" s="34"/>
      <c r="AJQ22" s="34"/>
      <c r="AJR22" s="34"/>
      <c r="AJS22" s="34"/>
      <c r="AJT22" s="34"/>
      <c r="AJU22" s="34"/>
      <c r="AJV22" s="34"/>
      <c r="AJW22" s="34"/>
      <c r="AJX22" s="34"/>
      <c r="AJY22" s="34"/>
      <c r="AJZ22" s="34"/>
      <c r="AKA22" s="34"/>
      <c r="AKB22" s="34"/>
      <c r="AKC22" s="34"/>
      <c r="AKD22" s="34"/>
      <c r="AKE22" s="34"/>
      <c r="AKF22" s="34"/>
      <c r="AKG22" s="34"/>
      <c r="AKH22" s="34"/>
      <c r="AKI22" s="34"/>
      <c r="AKJ22" s="34"/>
      <c r="AKK22" s="34"/>
      <c r="AKL22" s="34"/>
      <c r="AKM22" s="34"/>
      <c r="AKN22" s="34"/>
      <c r="AKO22" s="34"/>
      <c r="AKP22" s="34"/>
      <c r="AKQ22" s="34"/>
      <c r="AKR22" s="34"/>
      <c r="AKS22" s="34"/>
      <c r="AKT22" s="34"/>
      <c r="AKU22" s="34"/>
      <c r="AKV22" s="34"/>
      <c r="AKW22" s="34"/>
      <c r="AKX22" s="34"/>
      <c r="AKY22" s="34"/>
      <c r="AKZ22" s="34"/>
      <c r="ALA22" s="34"/>
      <c r="ALB22" s="34"/>
      <c r="ALC22" s="34"/>
      <c r="ALD22" s="34"/>
      <c r="ALE22" s="34"/>
      <c r="ALF22" s="34"/>
      <c r="ALG22" s="34"/>
      <c r="ALH22" s="34"/>
      <c r="ALI22" s="34"/>
      <c r="ALJ22" s="34"/>
      <c r="ALK22" s="34"/>
      <c r="ALL22" s="34"/>
      <c r="ALM22" s="34"/>
      <c r="ALN22" s="34"/>
      <c r="ALO22" s="34"/>
      <c r="ALP22" s="34"/>
      <c r="ALQ22" s="34"/>
      <c r="ALR22" s="34"/>
      <c r="ALS22" s="34"/>
      <c r="ALT22" s="34"/>
      <c r="ALU22" s="34"/>
      <c r="ALV22" s="34"/>
      <c r="ALW22" s="34"/>
      <c r="ALX22" s="34"/>
      <c r="ALY22" s="34"/>
      <c r="ALZ22" s="34"/>
      <c r="AMA22" s="34"/>
      <c r="AMB22" s="34"/>
      <c r="AMC22" s="34"/>
      <c r="AMD22" s="34"/>
      <c r="AME22" s="34"/>
      <c r="AMF22" s="34"/>
      <c r="AMG22" s="34"/>
      <c r="AMH22" s="34"/>
      <c r="AMI22" s="34"/>
      <c r="AMJ22" s="35"/>
    </row>
    <row r="23" spans="1:1024" ht="16" customHeight="1">
      <c r="A23" s="35" t="s">
        <v>46</v>
      </c>
      <c r="B23" s="36">
        <v>0.16666666666666666</v>
      </c>
      <c r="C23" s="37">
        <v>72</v>
      </c>
      <c r="D23" s="37">
        <v>65</v>
      </c>
      <c r="E23" s="37">
        <f>SUM(C23:D23)</f>
        <v>137</v>
      </c>
      <c r="F23" s="37">
        <v>64</v>
      </c>
      <c r="G23" s="37">
        <v>60</v>
      </c>
      <c r="H23" s="37">
        <f>SUM(F23:G23)</f>
        <v>124</v>
      </c>
      <c r="I23" s="37">
        <v>70</v>
      </c>
      <c r="J23" s="37">
        <v>68</v>
      </c>
      <c r="K23" s="37">
        <f>SUM(I23:J23)</f>
        <v>138</v>
      </c>
      <c r="L23" s="37">
        <v>61</v>
      </c>
      <c r="M23" s="37">
        <v>60</v>
      </c>
      <c r="N23" s="37">
        <f>SUM(L23:M23)</f>
        <v>121</v>
      </c>
      <c r="O23" s="37">
        <v>78</v>
      </c>
      <c r="P23" s="37">
        <v>75</v>
      </c>
      <c r="Q23" s="37">
        <f>SUM(O23:P23)</f>
        <v>153</v>
      </c>
      <c r="R23" s="37">
        <v>64</v>
      </c>
      <c r="S23" s="37">
        <v>61</v>
      </c>
      <c r="T23" s="37">
        <f>SUM(R23:S23)</f>
        <v>125</v>
      </c>
      <c r="U23" s="38">
        <f>(E23*$C$6)+(H23*$F$6)+(K23*$I$6)+(N23*$L$6)+(((Q23+T23)/2)*$O$7)</f>
        <v>131.80000000000001</v>
      </c>
      <c r="V23" s="39">
        <f>U23/2</f>
        <v>65.900000000000006</v>
      </c>
      <c r="W23" s="27"/>
      <c r="X23" s="40">
        <f>_xlfn.RANK.EQ(V23,V$19:V$23,0)</f>
        <v>5</v>
      </c>
      <c r="Y23" s="41">
        <f>H23+K23</f>
        <v>262</v>
      </c>
      <c r="Z23" s="34">
        <f>_xlfn.RANK.EQ(Y23,Y$19:Y$23,0)</f>
        <v>5</v>
      </c>
      <c r="AA23" s="41">
        <f>(Q23+T23)</f>
        <v>278</v>
      </c>
      <c r="AB23" s="34">
        <f>_xlfn.RANK.EQ(AA23,AA$19:AA$23,0)</f>
        <v>5</v>
      </c>
      <c r="AC23" s="41">
        <f>(E23+N23)</f>
        <v>258</v>
      </c>
      <c r="AD23" s="34">
        <f>_xlfn.RANK.EQ(AC23,AC$19:AC$23,0)</f>
        <v>5</v>
      </c>
      <c r="AE23" s="6"/>
      <c r="AF23" s="11"/>
      <c r="AG23" s="37">
        <v>71</v>
      </c>
      <c r="AH23" s="37">
        <v>74</v>
      </c>
      <c r="AI23" s="37">
        <f>SUM(AG23:AH23)</f>
        <v>145</v>
      </c>
      <c r="AJ23" s="34">
        <f>_xlfn.RANK.EQ(AI23,AI$19:AI$23,0)</f>
        <v>5</v>
      </c>
      <c r="AK23" s="37">
        <v>64</v>
      </c>
      <c r="AL23" s="37">
        <v>58</v>
      </c>
      <c r="AM23" s="37">
        <f>SUM(AK23:AL23)</f>
        <v>122</v>
      </c>
      <c r="AN23" s="42">
        <f>_xlfn.RANK.EQ(AM23,AM$19:AM$23,0)</f>
        <v>5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3"/>
      <c r="VF23" s="34"/>
      <c r="VG23" s="34"/>
      <c r="VH23" s="34"/>
      <c r="VI23" s="34"/>
      <c r="VJ23" s="34"/>
      <c r="VK23" s="34"/>
      <c r="VL23" s="34"/>
      <c r="VM23" s="34"/>
      <c r="VN23" s="34"/>
      <c r="VO23" s="34"/>
      <c r="VP23" s="34"/>
      <c r="VQ23" s="34"/>
      <c r="VR23" s="34"/>
      <c r="VS23" s="34"/>
      <c r="VT23" s="34"/>
      <c r="VU23" s="34"/>
      <c r="VV23" s="34"/>
      <c r="VW23" s="34"/>
      <c r="VX23" s="34"/>
      <c r="VY23" s="34"/>
      <c r="VZ23" s="34"/>
      <c r="WA23" s="34"/>
      <c r="WB23" s="34"/>
      <c r="WC23" s="34"/>
      <c r="WD23" s="34"/>
      <c r="WE23" s="34"/>
      <c r="WF23" s="34"/>
      <c r="WG23" s="34"/>
      <c r="WH23" s="34"/>
      <c r="WI23" s="34"/>
      <c r="WJ23" s="34"/>
      <c r="WK23" s="34"/>
      <c r="WL23" s="34"/>
      <c r="WM23" s="34"/>
      <c r="WN23" s="34"/>
      <c r="WO23" s="34"/>
      <c r="WP23" s="34"/>
      <c r="WQ23" s="34"/>
      <c r="WR23" s="34"/>
      <c r="WS23" s="34"/>
      <c r="WT23" s="34"/>
      <c r="WU23" s="34"/>
      <c r="WV23" s="34"/>
      <c r="WW23" s="34"/>
      <c r="WX23" s="34"/>
      <c r="WY23" s="34"/>
      <c r="WZ23" s="34"/>
      <c r="XA23" s="34"/>
      <c r="XB23" s="34"/>
      <c r="XC23" s="34"/>
      <c r="XD23" s="34"/>
      <c r="XE23" s="34"/>
      <c r="XF23" s="34"/>
      <c r="XG23" s="34"/>
      <c r="XH23" s="34"/>
      <c r="XI23" s="34"/>
      <c r="XJ23" s="34"/>
      <c r="XK23" s="34"/>
      <c r="XL23" s="34"/>
      <c r="XM23" s="34"/>
      <c r="XN23" s="34"/>
      <c r="XO23" s="34"/>
      <c r="XP23" s="34"/>
      <c r="XQ23" s="34"/>
      <c r="XR23" s="34"/>
      <c r="XS23" s="34"/>
      <c r="XT23" s="34"/>
      <c r="XU23" s="34"/>
      <c r="XV23" s="34"/>
      <c r="XW23" s="34"/>
      <c r="XX23" s="34"/>
      <c r="XY23" s="34"/>
      <c r="XZ23" s="34"/>
      <c r="YA23" s="34"/>
      <c r="YB23" s="34"/>
      <c r="YC23" s="34"/>
      <c r="YD23" s="34"/>
      <c r="YE23" s="34"/>
      <c r="YF23" s="34"/>
      <c r="YG23" s="34"/>
      <c r="YH23" s="34"/>
      <c r="YI23" s="34"/>
      <c r="YJ23" s="34"/>
      <c r="YK23" s="34"/>
      <c r="YL23" s="34"/>
      <c r="YM23" s="34"/>
      <c r="YN23" s="34"/>
      <c r="YO23" s="34"/>
      <c r="YP23" s="34"/>
      <c r="YQ23" s="34"/>
      <c r="YR23" s="34"/>
      <c r="YS23" s="34"/>
      <c r="YT23" s="34"/>
      <c r="YU23" s="34"/>
      <c r="YV23" s="34"/>
      <c r="YW23" s="34"/>
      <c r="YX23" s="34"/>
      <c r="YY23" s="34"/>
      <c r="YZ23" s="34"/>
      <c r="ZA23" s="34"/>
      <c r="ZB23" s="34"/>
      <c r="ZC23" s="34"/>
      <c r="ZD23" s="34"/>
      <c r="ZE23" s="34"/>
      <c r="ZF23" s="34"/>
      <c r="ZG23" s="34"/>
      <c r="ZH23" s="34"/>
      <c r="ZI23" s="34"/>
      <c r="ZJ23" s="34"/>
      <c r="ZK23" s="34"/>
      <c r="ZL23" s="34"/>
      <c r="ZM23" s="34"/>
      <c r="ZN23" s="34"/>
      <c r="ZO23" s="34"/>
      <c r="ZP23" s="34"/>
      <c r="ZQ23" s="34"/>
      <c r="ZR23" s="34"/>
      <c r="ZS23" s="34"/>
      <c r="ZT23" s="34"/>
      <c r="ZU23" s="34"/>
      <c r="ZV23" s="34"/>
      <c r="ZW23" s="34"/>
      <c r="ZX23" s="34"/>
      <c r="ZY23" s="34"/>
      <c r="ZZ23" s="34"/>
      <c r="AAA23" s="34"/>
      <c r="AAB23" s="34"/>
      <c r="AAC23" s="34"/>
      <c r="AAD23" s="34"/>
      <c r="AAE23" s="34"/>
      <c r="AAF23" s="34"/>
      <c r="AAG23" s="34"/>
      <c r="AAH23" s="34"/>
      <c r="AAI23" s="34"/>
      <c r="AAJ23" s="34"/>
      <c r="AAK23" s="34"/>
      <c r="AAL23" s="34"/>
      <c r="AAM23" s="34"/>
      <c r="AAN23" s="34"/>
      <c r="AAO23" s="34"/>
      <c r="AAP23" s="34"/>
      <c r="AAQ23" s="34"/>
      <c r="AAR23" s="34"/>
      <c r="AAS23" s="34"/>
      <c r="AAT23" s="34"/>
      <c r="AAU23" s="34"/>
      <c r="AAV23" s="34"/>
      <c r="AAW23" s="34"/>
      <c r="AAX23" s="34"/>
      <c r="AAY23" s="34"/>
      <c r="AAZ23" s="34"/>
      <c r="ABA23" s="34"/>
      <c r="ABB23" s="34"/>
      <c r="ABC23" s="34"/>
      <c r="ABD23" s="34"/>
      <c r="ABE23" s="34"/>
      <c r="ABF23" s="34"/>
      <c r="ABG23" s="34"/>
      <c r="ABH23" s="34"/>
      <c r="ABI23" s="34"/>
      <c r="ABJ23" s="34"/>
      <c r="ABK23" s="34"/>
      <c r="ABL23" s="34"/>
      <c r="ABM23" s="34"/>
      <c r="ABN23" s="34"/>
      <c r="ABO23" s="34"/>
      <c r="ABP23" s="34"/>
      <c r="ABQ23" s="34"/>
      <c r="ABR23" s="34"/>
      <c r="ABS23" s="34"/>
      <c r="ABT23" s="34"/>
      <c r="ABU23" s="34"/>
      <c r="ABV23" s="34"/>
      <c r="ABW23" s="34"/>
      <c r="ABX23" s="34"/>
      <c r="ABY23" s="34"/>
      <c r="ABZ23" s="34"/>
      <c r="ACA23" s="34"/>
      <c r="ACB23" s="34"/>
      <c r="ACC23" s="34"/>
      <c r="ACD23" s="34"/>
      <c r="ACE23" s="34"/>
      <c r="ACF23" s="34"/>
      <c r="ACG23" s="34"/>
      <c r="ACH23" s="34"/>
      <c r="ACI23" s="34"/>
      <c r="ACJ23" s="34"/>
      <c r="ACK23" s="34"/>
      <c r="ACL23" s="34"/>
      <c r="ACM23" s="34"/>
      <c r="ACN23" s="34"/>
      <c r="ACO23" s="34"/>
      <c r="ACP23" s="34"/>
      <c r="ACQ23" s="34"/>
      <c r="ACR23" s="34"/>
      <c r="ACS23" s="34"/>
      <c r="ACT23" s="34"/>
      <c r="ACU23" s="34"/>
      <c r="ACV23" s="34"/>
      <c r="ACW23" s="34"/>
      <c r="ACX23" s="34"/>
      <c r="ACY23" s="34"/>
      <c r="ACZ23" s="34"/>
      <c r="ADA23" s="34"/>
      <c r="ADB23" s="34"/>
      <c r="ADC23" s="34"/>
      <c r="ADD23" s="34"/>
      <c r="ADE23" s="34"/>
      <c r="ADF23" s="34"/>
      <c r="ADG23" s="34"/>
      <c r="ADH23" s="34"/>
      <c r="ADI23" s="34"/>
      <c r="ADJ23" s="34"/>
      <c r="ADK23" s="34"/>
      <c r="ADL23" s="34"/>
      <c r="ADM23" s="34"/>
      <c r="ADN23" s="34"/>
      <c r="ADO23" s="34"/>
      <c r="ADP23" s="34"/>
      <c r="ADQ23" s="34"/>
      <c r="ADR23" s="34"/>
      <c r="ADS23" s="34"/>
      <c r="ADT23" s="34"/>
      <c r="ADU23" s="34"/>
      <c r="ADV23" s="34"/>
      <c r="ADW23" s="34"/>
      <c r="ADX23" s="34"/>
      <c r="ADY23" s="34"/>
      <c r="ADZ23" s="34"/>
      <c r="AEA23" s="34"/>
      <c r="AEB23" s="34"/>
      <c r="AEC23" s="34"/>
      <c r="AED23" s="34"/>
      <c r="AEE23" s="34"/>
      <c r="AEF23" s="34"/>
      <c r="AEG23" s="34"/>
      <c r="AEH23" s="34"/>
      <c r="AEI23" s="34"/>
      <c r="AEJ23" s="34"/>
      <c r="AEK23" s="34"/>
      <c r="AEL23" s="34"/>
      <c r="AEM23" s="34"/>
      <c r="AEN23" s="34"/>
      <c r="AEO23" s="34"/>
      <c r="AEP23" s="34"/>
      <c r="AEQ23" s="34"/>
      <c r="AER23" s="34"/>
      <c r="AES23" s="34"/>
      <c r="AET23" s="34"/>
      <c r="AEU23" s="34"/>
      <c r="AEV23" s="34"/>
      <c r="AEW23" s="34"/>
      <c r="AEX23" s="34"/>
      <c r="AEY23" s="34"/>
      <c r="AEZ23" s="34"/>
      <c r="AFA23" s="34"/>
      <c r="AFB23" s="34"/>
      <c r="AFC23" s="34"/>
      <c r="AFD23" s="34"/>
      <c r="AFE23" s="34"/>
      <c r="AFF23" s="34"/>
      <c r="AFG23" s="34"/>
      <c r="AFH23" s="34"/>
      <c r="AFI23" s="34"/>
      <c r="AFJ23" s="34"/>
      <c r="AFK23" s="34"/>
      <c r="AFL23" s="34"/>
      <c r="AFM23" s="34"/>
      <c r="AFN23" s="34"/>
      <c r="AFO23" s="34"/>
      <c r="AFP23" s="34"/>
      <c r="AFQ23" s="34"/>
      <c r="AFR23" s="34"/>
      <c r="AFS23" s="34"/>
      <c r="AFT23" s="34"/>
      <c r="AFU23" s="34"/>
      <c r="AFV23" s="34"/>
      <c r="AFW23" s="34"/>
      <c r="AFX23" s="34"/>
      <c r="AFY23" s="34"/>
      <c r="AFZ23" s="34"/>
      <c r="AGA23" s="34"/>
      <c r="AGB23" s="34"/>
      <c r="AGC23" s="34"/>
      <c r="AGD23" s="34"/>
      <c r="AGE23" s="34"/>
      <c r="AGF23" s="34"/>
      <c r="AGG23" s="34"/>
      <c r="AGH23" s="34"/>
      <c r="AGI23" s="34"/>
      <c r="AGJ23" s="34"/>
      <c r="AGK23" s="34"/>
      <c r="AGL23" s="34"/>
      <c r="AGM23" s="34"/>
      <c r="AGN23" s="34"/>
      <c r="AGO23" s="34"/>
      <c r="AGP23" s="34"/>
      <c r="AGQ23" s="34"/>
      <c r="AGR23" s="34"/>
      <c r="AGS23" s="34"/>
      <c r="AGT23" s="34"/>
      <c r="AGU23" s="34"/>
      <c r="AGV23" s="34"/>
      <c r="AGW23" s="34"/>
      <c r="AGX23" s="34"/>
      <c r="AGY23" s="34"/>
      <c r="AGZ23" s="34"/>
      <c r="AHA23" s="34"/>
      <c r="AHB23" s="34"/>
      <c r="AHC23" s="34"/>
      <c r="AHD23" s="34"/>
      <c r="AHE23" s="34"/>
      <c r="AHF23" s="34"/>
      <c r="AHG23" s="34"/>
      <c r="AHH23" s="34"/>
      <c r="AHI23" s="34"/>
      <c r="AHJ23" s="34"/>
      <c r="AHK23" s="34"/>
      <c r="AHL23" s="34"/>
      <c r="AHM23" s="34"/>
      <c r="AHN23" s="34"/>
      <c r="AHO23" s="34"/>
      <c r="AHP23" s="34"/>
      <c r="AHQ23" s="34"/>
      <c r="AHR23" s="34"/>
      <c r="AHS23" s="34"/>
      <c r="AHT23" s="34"/>
      <c r="AHU23" s="34"/>
      <c r="AHV23" s="34"/>
      <c r="AHW23" s="34"/>
      <c r="AHX23" s="34"/>
      <c r="AHY23" s="34"/>
      <c r="AHZ23" s="34"/>
      <c r="AIA23" s="34"/>
      <c r="AIB23" s="34"/>
      <c r="AIC23" s="34"/>
      <c r="AID23" s="34"/>
      <c r="AIE23" s="34"/>
      <c r="AIF23" s="34"/>
      <c r="AIG23" s="34"/>
      <c r="AIH23" s="34"/>
      <c r="AII23" s="34"/>
      <c r="AIJ23" s="34"/>
      <c r="AIK23" s="34"/>
      <c r="AIL23" s="34"/>
      <c r="AIM23" s="34"/>
      <c r="AIN23" s="34"/>
      <c r="AIO23" s="34"/>
      <c r="AIP23" s="34"/>
      <c r="AIQ23" s="34"/>
      <c r="AIR23" s="34"/>
      <c r="AIS23" s="34"/>
      <c r="AIT23" s="34"/>
      <c r="AIU23" s="34"/>
      <c r="AIV23" s="34"/>
      <c r="AIW23" s="34"/>
      <c r="AIX23" s="34"/>
      <c r="AIY23" s="34"/>
      <c r="AIZ23" s="34"/>
      <c r="AJA23" s="34"/>
      <c r="AJB23" s="34"/>
      <c r="AJC23" s="34"/>
      <c r="AJD23" s="34"/>
      <c r="AJE23" s="34"/>
      <c r="AJF23" s="34"/>
      <c r="AJG23" s="34"/>
      <c r="AJH23" s="34"/>
      <c r="AJI23" s="34"/>
      <c r="AJJ23" s="34"/>
      <c r="AJK23" s="34"/>
      <c r="AJL23" s="34"/>
      <c r="AJM23" s="34"/>
      <c r="AJN23" s="34"/>
      <c r="AJO23" s="34"/>
      <c r="AJP23" s="34"/>
      <c r="AJQ23" s="34"/>
      <c r="AJR23" s="34"/>
      <c r="AJS23" s="34"/>
      <c r="AJT23" s="34"/>
      <c r="AJU23" s="34"/>
      <c r="AJV23" s="34"/>
      <c r="AJW23" s="34"/>
      <c r="AJX23" s="34"/>
      <c r="AJY23" s="34"/>
      <c r="AJZ23" s="34"/>
      <c r="AKA23" s="34"/>
      <c r="AKB23" s="34"/>
      <c r="AKC23" s="34"/>
      <c r="AKD23" s="34"/>
      <c r="AKE23" s="34"/>
      <c r="AKF23" s="34"/>
      <c r="AKG23" s="34"/>
      <c r="AKH23" s="34"/>
      <c r="AKI23" s="34"/>
      <c r="AKJ23" s="34"/>
      <c r="AKK23" s="34"/>
      <c r="AKL23" s="34"/>
      <c r="AKM23" s="34"/>
      <c r="AKN23" s="34"/>
      <c r="AKO23" s="34"/>
      <c r="AKP23" s="34"/>
      <c r="AKQ23" s="34"/>
      <c r="AKR23" s="34"/>
      <c r="AKS23" s="34"/>
      <c r="AKT23" s="34"/>
      <c r="AKU23" s="34"/>
      <c r="AKV23" s="34"/>
      <c r="AKW23" s="34"/>
      <c r="AKX23" s="34"/>
      <c r="AKY23" s="34"/>
      <c r="AKZ23" s="34"/>
      <c r="ALA23" s="34"/>
      <c r="ALB23" s="34"/>
      <c r="ALC23" s="34"/>
      <c r="ALD23" s="34"/>
      <c r="ALE23" s="34"/>
      <c r="ALF23" s="34"/>
      <c r="ALG23" s="34"/>
      <c r="ALH23" s="34"/>
      <c r="ALI23" s="34"/>
      <c r="ALJ23" s="34"/>
      <c r="ALK23" s="34"/>
      <c r="ALL23" s="34"/>
      <c r="ALM23" s="34"/>
      <c r="ALN23" s="34"/>
      <c r="ALO23" s="34"/>
      <c r="ALP23" s="34"/>
      <c r="ALQ23" s="34"/>
      <c r="ALR23" s="34"/>
      <c r="ALS23" s="34"/>
      <c r="ALT23" s="34"/>
      <c r="ALU23" s="34"/>
      <c r="ALV23" s="34"/>
      <c r="ALW23" s="34"/>
      <c r="ALX23" s="34"/>
      <c r="ALY23" s="34"/>
      <c r="ALZ23" s="34"/>
      <c r="AMA23" s="34"/>
      <c r="AMB23" s="34"/>
      <c r="AMC23" s="34"/>
      <c r="AMD23" s="34"/>
      <c r="AME23" s="34"/>
      <c r="AMF23" s="34"/>
      <c r="AMG23" s="34"/>
      <c r="AMH23" s="34"/>
      <c r="AMI23" s="34"/>
      <c r="AMJ23" s="35"/>
    </row>
    <row r="24" spans="1:1024" ht="42" customHeight="1">
      <c r="A24" s="23" t="s">
        <v>48</v>
      </c>
      <c r="B24" s="24"/>
      <c r="C24" s="25" t="s">
        <v>22</v>
      </c>
      <c r="D24" s="25" t="s">
        <v>23</v>
      </c>
      <c r="E24" s="25" t="s">
        <v>24</v>
      </c>
      <c r="F24" s="25" t="s">
        <v>22</v>
      </c>
      <c r="G24" s="25" t="s">
        <v>23</v>
      </c>
      <c r="H24" s="25" t="s">
        <v>24</v>
      </c>
      <c r="I24" s="25" t="s">
        <v>22</v>
      </c>
      <c r="J24" s="25" t="s">
        <v>23</v>
      </c>
      <c r="K24" s="25" t="s">
        <v>24</v>
      </c>
      <c r="L24" s="25" t="s">
        <v>22</v>
      </c>
      <c r="M24" s="25" t="s">
        <v>23</v>
      </c>
      <c r="N24" s="25" t="s">
        <v>24</v>
      </c>
      <c r="O24" s="25" t="s">
        <v>22</v>
      </c>
      <c r="P24" s="25" t="s">
        <v>23</v>
      </c>
      <c r="Q24" s="25" t="s">
        <v>24</v>
      </c>
      <c r="R24" s="25" t="s">
        <v>22</v>
      </c>
      <c r="S24" s="25" t="s">
        <v>23</v>
      </c>
      <c r="T24" s="25" t="s">
        <v>24</v>
      </c>
      <c r="U24" s="25"/>
      <c r="V24" s="26"/>
      <c r="W24" s="27"/>
      <c r="X24" s="28" t="s">
        <v>25</v>
      </c>
      <c r="Y24" s="29" t="s">
        <v>26</v>
      </c>
      <c r="Z24" s="29" t="s">
        <v>27</v>
      </c>
      <c r="AA24" s="29" t="s">
        <v>28</v>
      </c>
      <c r="AB24" s="29" t="s">
        <v>29</v>
      </c>
      <c r="AC24" s="29" t="s">
        <v>30</v>
      </c>
      <c r="AD24" s="29" t="s">
        <v>31</v>
      </c>
      <c r="AE24" s="6"/>
      <c r="AF24" s="11"/>
      <c r="AG24" s="30" t="s">
        <v>22</v>
      </c>
      <c r="AH24" s="30" t="s">
        <v>23</v>
      </c>
      <c r="AI24" s="30" t="s">
        <v>24</v>
      </c>
      <c r="AJ24" s="29" t="s">
        <v>32</v>
      </c>
      <c r="AK24" s="25" t="s">
        <v>22</v>
      </c>
      <c r="AL24" s="25" t="s">
        <v>23</v>
      </c>
      <c r="AM24" s="25" t="s">
        <v>24</v>
      </c>
      <c r="AN24" s="31" t="s">
        <v>33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3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4"/>
      <c r="ALN24" s="34"/>
      <c r="ALO24" s="34"/>
      <c r="ALP24" s="34"/>
      <c r="ALQ24" s="34"/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  <c r="AMJ24" s="35"/>
    </row>
    <row r="25" spans="1:1024" ht="16" customHeight="1">
      <c r="A25" s="35" t="s">
        <v>50</v>
      </c>
      <c r="B25" s="36">
        <v>0.13541666666666666</v>
      </c>
      <c r="C25" s="37">
        <v>83</v>
      </c>
      <c r="D25" s="37">
        <v>72</v>
      </c>
      <c r="E25" s="37">
        <f>SUM(C25:D25)</f>
        <v>155</v>
      </c>
      <c r="F25" s="37">
        <v>88</v>
      </c>
      <c r="G25" s="37">
        <v>84</v>
      </c>
      <c r="H25" s="37">
        <f>SUM(F25:G25)</f>
        <v>172</v>
      </c>
      <c r="I25" s="37">
        <v>92</v>
      </c>
      <c r="J25" s="37">
        <v>91</v>
      </c>
      <c r="K25" s="37">
        <f>SUM(I25:J25)</f>
        <v>183</v>
      </c>
      <c r="L25" s="37">
        <v>75</v>
      </c>
      <c r="M25" s="37">
        <v>75</v>
      </c>
      <c r="N25" s="37">
        <f>SUM(L25:M25)</f>
        <v>150</v>
      </c>
      <c r="O25" s="37">
        <v>90</v>
      </c>
      <c r="P25" s="37">
        <v>87</v>
      </c>
      <c r="Q25" s="37">
        <f>SUM(O25:P25)</f>
        <v>177</v>
      </c>
      <c r="R25" s="37">
        <v>85</v>
      </c>
      <c r="S25" s="37">
        <v>84</v>
      </c>
      <c r="T25" s="37">
        <f>SUM(R25:S25)</f>
        <v>169</v>
      </c>
      <c r="U25" s="38">
        <f>(E25*$C$6)+(H25*$F$6)+(K25*$I$6)+(N25*$L$6)+(((Q25+T25)/2)*$O$7)</f>
        <v>166.6</v>
      </c>
      <c r="V25" s="39">
        <f>U25/2</f>
        <v>83.3</v>
      </c>
      <c r="W25" s="27"/>
      <c r="X25" s="40">
        <f>_xlfn.RANK.EQ(V25,V$25:V$27,0)</f>
        <v>1</v>
      </c>
      <c r="Y25" s="41">
        <f>H25+K25</f>
        <v>355</v>
      </c>
      <c r="Z25" s="45">
        <f>_xlfn.RANK.EQ(Y25,Y$25:Y$27,0)</f>
        <v>1</v>
      </c>
      <c r="AA25" s="41">
        <f>(Q25+T25)</f>
        <v>346</v>
      </c>
      <c r="AB25" s="34">
        <f>_xlfn.RANK.EQ(AA25,AA$25:AA$27,0)</f>
        <v>2</v>
      </c>
      <c r="AC25" s="41">
        <f>(E25+N25)</f>
        <v>305</v>
      </c>
      <c r="AD25" s="45">
        <f>_xlfn.RANK.EQ(AC25,AC$25:AC$27,0)</f>
        <v>1</v>
      </c>
      <c r="AE25" s="6"/>
      <c r="AF25" s="11"/>
      <c r="AG25" s="37">
        <v>87</v>
      </c>
      <c r="AH25" s="37">
        <v>90</v>
      </c>
      <c r="AI25" s="37">
        <f>SUM(AG25:AH25)</f>
        <v>177</v>
      </c>
      <c r="AJ25" s="34">
        <f>_xlfn.RANK.EQ(AI25,AI$25:AI$27,0)</f>
        <v>2</v>
      </c>
      <c r="AK25" s="37">
        <v>67</v>
      </c>
      <c r="AL25" s="37">
        <v>60</v>
      </c>
      <c r="AM25" s="37">
        <f>SUM(AK25:AL25)</f>
        <v>127</v>
      </c>
      <c r="AN25" s="42">
        <f>_xlfn.RANK.EQ(AM25,AM$25:AM$27,0)</f>
        <v>3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  <c r="JG25" s="32"/>
      <c r="JH25" s="32"/>
      <c r="JI25" s="32"/>
      <c r="JJ25" s="32"/>
      <c r="JK25" s="32"/>
      <c r="JL25" s="32"/>
      <c r="JM25" s="32"/>
      <c r="JN25" s="32"/>
      <c r="JO25" s="32"/>
      <c r="JP25" s="32"/>
      <c r="JQ25" s="32"/>
      <c r="JR25" s="32"/>
      <c r="JS25" s="32"/>
      <c r="JT25" s="32"/>
      <c r="JU25" s="32"/>
      <c r="JV25" s="32"/>
      <c r="JW25" s="32"/>
      <c r="JX25" s="32"/>
      <c r="JY25" s="32"/>
      <c r="JZ25" s="32"/>
      <c r="KA25" s="32"/>
      <c r="KB25" s="32"/>
      <c r="KC25" s="32"/>
      <c r="KD25" s="32"/>
      <c r="KE25" s="32"/>
      <c r="KF25" s="32"/>
      <c r="KG25" s="32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  <c r="OO25" s="32"/>
      <c r="OP25" s="32"/>
      <c r="OQ25" s="32"/>
      <c r="OR25" s="32"/>
      <c r="OS25" s="32"/>
      <c r="OT25" s="32"/>
      <c r="OU25" s="32"/>
      <c r="OV25" s="32"/>
      <c r="OW25" s="32"/>
      <c r="OX25" s="32"/>
      <c r="OY25" s="32"/>
      <c r="OZ25" s="32"/>
      <c r="PA25" s="32"/>
      <c r="PB25" s="32"/>
      <c r="PC25" s="32"/>
      <c r="PD25" s="32"/>
      <c r="PE25" s="32"/>
      <c r="PF25" s="32"/>
      <c r="PG25" s="32"/>
      <c r="PH25" s="32"/>
      <c r="PI25" s="32"/>
      <c r="PJ25" s="32"/>
      <c r="PK25" s="32"/>
      <c r="PL25" s="32"/>
      <c r="PM25" s="32"/>
      <c r="PN25" s="32"/>
      <c r="PO25" s="32"/>
      <c r="PP25" s="32"/>
      <c r="PQ25" s="32"/>
      <c r="PR25" s="32"/>
      <c r="PS25" s="32"/>
      <c r="PT25" s="32"/>
      <c r="PU25" s="32"/>
      <c r="PV25" s="32"/>
      <c r="PW25" s="32"/>
      <c r="PX25" s="32"/>
      <c r="PY25" s="32"/>
      <c r="PZ25" s="32"/>
      <c r="QA25" s="32"/>
      <c r="QB25" s="32"/>
      <c r="QC25" s="32"/>
      <c r="QD25" s="32"/>
      <c r="QE25" s="32"/>
      <c r="QF25" s="32"/>
      <c r="QG25" s="32"/>
      <c r="QH25" s="32"/>
      <c r="QI25" s="32"/>
      <c r="QJ25" s="32"/>
      <c r="QK25" s="32"/>
      <c r="QL25" s="32"/>
      <c r="QM25" s="32"/>
      <c r="QN25" s="32"/>
      <c r="QO25" s="32"/>
      <c r="QP25" s="32"/>
      <c r="QQ25" s="32"/>
      <c r="QR25" s="32"/>
      <c r="QS25" s="32"/>
      <c r="QT25" s="32"/>
      <c r="QU25" s="32"/>
      <c r="QV25" s="32"/>
      <c r="QW25" s="32"/>
      <c r="QX25" s="32"/>
      <c r="QY25" s="32"/>
      <c r="QZ25" s="32"/>
      <c r="RA25" s="32"/>
      <c r="RB25" s="32"/>
      <c r="RC25" s="32"/>
      <c r="RD25" s="32"/>
      <c r="RE25" s="32"/>
      <c r="RF25" s="32"/>
      <c r="RG25" s="32"/>
      <c r="RH25" s="32"/>
      <c r="RI25" s="32"/>
      <c r="RJ25" s="32"/>
      <c r="RK25" s="32"/>
      <c r="RL25" s="32"/>
      <c r="RM25" s="32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2"/>
      <c r="TO25" s="32"/>
      <c r="TP25" s="32"/>
      <c r="TQ25" s="32"/>
      <c r="TR25" s="32"/>
      <c r="TS25" s="32"/>
      <c r="TT25" s="32"/>
      <c r="TU25" s="32"/>
      <c r="TV25" s="32"/>
      <c r="TW25" s="32"/>
      <c r="TX25" s="32"/>
      <c r="TY25" s="32"/>
      <c r="TZ25" s="32"/>
      <c r="UA25" s="32"/>
      <c r="UB25" s="32"/>
      <c r="UC25" s="32"/>
      <c r="UD25" s="32"/>
      <c r="UE25" s="32"/>
      <c r="UF25" s="32"/>
      <c r="UG25" s="32"/>
      <c r="UH25" s="32"/>
      <c r="UI25" s="32"/>
      <c r="UJ25" s="32"/>
      <c r="UK25" s="32"/>
      <c r="UL25" s="32"/>
      <c r="UM25" s="32"/>
      <c r="UN25" s="32"/>
      <c r="UO25" s="32"/>
      <c r="UP25" s="32"/>
      <c r="UQ25" s="32"/>
      <c r="UR25" s="32"/>
      <c r="US25" s="32"/>
      <c r="UT25" s="32"/>
      <c r="UU25" s="32"/>
      <c r="UV25" s="32"/>
      <c r="UW25" s="32"/>
      <c r="UX25" s="32"/>
      <c r="UY25" s="32"/>
      <c r="UZ25" s="32"/>
      <c r="VA25" s="32"/>
      <c r="VB25" s="32"/>
      <c r="VC25" s="32"/>
      <c r="VD25" s="32"/>
      <c r="VE25" s="33"/>
      <c r="VF25" s="34"/>
      <c r="VG25" s="34"/>
      <c r="VH25" s="34"/>
      <c r="VI25" s="34"/>
      <c r="VJ25" s="34"/>
      <c r="VK25" s="34"/>
      <c r="VL25" s="34"/>
      <c r="VM25" s="34"/>
      <c r="VN25" s="34"/>
      <c r="VO25" s="34"/>
      <c r="VP25" s="34"/>
      <c r="VQ25" s="34"/>
      <c r="VR25" s="34"/>
      <c r="VS25" s="34"/>
      <c r="VT25" s="34"/>
      <c r="VU25" s="34"/>
      <c r="VV25" s="34"/>
      <c r="VW25" s="34"/>
      <c r="VX25" s="34"/>
      <c r="VY25" s="34"/>
      <c r="VZ25" s="34"/>
      <c r="WA25" s="34"/>
      <c r="WB25" s="34"/>
      <c r="WC25" s="34"/>
      <c r="WD25" s="34"/>
      <c r="WE25" s="34"/>
      <c r="WF25" s="34"/>
      <c r="WG25" s="34"/>
      <c r="WH25" s="34"/>
      <c r="WI25" s="34"/>
      <c r="WJ25" s="34"/>
      <c r="WK25" s="34"/>
      <c r="WL25" s="34"/>
      <c r="WM25" s="34"/>
      <c r="WN25" s="34"/>
      <c r="WO25" s="34"/>
      <c r="WP25" s="34"/>
      <c r="WQ25" s="34"/>
      <c r="WR25" s="34"/>
      <c r="WS25" s="34"/>
      <c r="WT25" s="34"/>
      <c r="WU25" s="34"/>
      <c r="WV25" s="34"/>
      <c r="WW25" s="34"/>
      <c r="WX25" s="34"/>
      <c r="WY25" s="34"/>
      <c r="WZ25" s="34"/>
      <c r="XA25" s="34"/>
      <c r="XB25" s="34"/>
      <c r="XC25" s="34"/>
      <c r="XD25" s="34"/>
      <c r="XE25" s="34"/>
      <c r="XF25" s="34"/>
      <c r="XG25" s="34"/>
      <c r="XH25" s="34"/>
      <c r="XI25" s="34"/>
      <c r="XJ25" s="34"/>
      <c r="XK25" s="34"/>
      <c r="XL25" s="34"/>
      <c r="XM25" s="34"/>
      <c r="XN25" s="34"/>
      <c r="XO25" s="34"/>
      <c r="XP25" s="34"/>
      <c r="XQ25" s="34"/>
      <c r="XR25" s="34"/>
      <c r="XS25" s="34"/>
      <c r="XT25" s="34"/>
      <c r="XU25" s="34"/>
      <c r="XV25" s="34"/>
      <c r="XW25" s="34"/>
      <c r="XX25" s="34"/>
      <c r="XY25" s="34"/>
      <c r="XZ25" s="34"/>
      <c r="YA25" s="34"/>
      <c r="YB25" s="34"/>
      <c r="YC25" s="34"/>
      <c r="YD25" s="34"/>
      <c r="YE25" s="34"/>
      <c r="YF25" s="34"/>
      <c r="YG25" s="34"/>
      <c r="YH25" s="34"/>
      <c r="YI25" s="34"/>
      <c r="YJ25" s="34"/>
      <c r="YK25" s="34"/>
      <c r="YL25" s="34"/>
      <c r="YM25" s="34"/>
      <c r="YN25" s="34"/>
      <c r="YO25" s="34"/>
      <c r="YP25" s="34"/>
      <c r="YQ25" s="34"/>
      <c r="YR25" s="34"/>
      <c r="YS25" s="34"/>
      <c r="YT25" s="34"/>
      <c r="YU25" s="34"/>
      <c r="YV25" s="34"/>
      <c r="YW25" s="34"/>
      <c r="YX25" s="34"/>
      <c r="YY25" s="34"/>
      <c r="YZ25" s="34"/>
      <c r="ZA25" s="34"/>
      <c r="ZB25" s="34"/>
      <c r="ZC25" s="34"/>
      <c r="ZD25" s="34"/>
      <c r="ZE25" s="34"/>
      <c r="ZF25" s="34"/>
      <c r="ZG25" s="34"/>
      <c r="ZH25" s="34"/>
      <c r="ZI25" s="34"/>
      <c r="ZJ25" s="34"/>
      <c r="ZK25" s="34"/>
      <c r="ZL25" s="34"/>
      <c r="ZM25" s="34"/>
      <c r="ZN25" s="34"/>
      <c r="ZO25" s="34"/>
      <c r="ZP25" s="34"/>
      <c r="ZQ25" s="34"/>
      <c r="ZR25" s="34"/>
      <c r="ZS25" s="34"/>
      <c r="ZT25" s="34"/>
      <c r="ZU25" s="34"/>
      <c r="ZV25" s="34"/>
      <c r="ZW25" s="34"/>
      <c r="ZX25" s="34"/>
      <c r="ZY25" s="34"/>
      <c r="ZZ25" s="34"/>
      <c r="AAA25" s="34"/>
      <c r="AAB25" s="34"/>
      <c r="AAC25" s="34"/>
      <c r="AAD25" s="34"/>
      <c r="AAE25" s="34"/>
      <c r="AAF25" s="34"/>
      <c r="AAG25" s="34"/>
      <c r="AAH25" s="34"/>
      <c r="AAI25" s="34"/>
      <c r="AAJ25" s="34"/>
      <c r="AAK25" s="34"/>
      <c r="AAL25" s="34"/>
      <c r="AAM25" s="34"/>
      <c r="AAN25" s="34"/>
      <c r="AAO25" s="34"/>
      <c r="AAP25" s="34"/>
      <c r="AAQ25" s="34"/>
      <c r="AAR25" s="34"/>
      <c r="AAS25" s="34"/>
      <c r="AAT25" s="34"/>
      <c r="AAU25" s="34"/>
      <c r="AAV25" s="34"/>
      <c r="AAW25" s="34"/>
      <c r="AAX25" s="34"/>
      <c r="AAY25" s="34"/>
      <c r="AAZ25" s="34"/>
      <c r="ABA25" s="34"/>
      <c r="ABB25" s="34"/>
      <c r="ABC25" s="34"/>
      <c r="ABD25" s="34"/>
      <c r="ABE25" s="34"/>
      <c r="ABF25" s="34"/>
      <c r="ABG25" s="34"/>
      <c r="ABH25" s="34"/>
      <c r="ABI25" s="34"/>
      <c r="ABJ25" s="34"/>
      <c r="ABK25" s="34"/>
      <c r="ABL25" s="34"/>
      <c r="ABM25" s="34"/>
      <c r="ABN25" s="34"/>
      <c r="ABO25" s="34"/>
      <c r="ABP25" s="34"/>
      <c r="ABQ25" s="34"/>
      <c r="ABR25" s="34"/>
      <c r="ABS25" s="34"/>
      <c r="ABT25" s="34"/>
      <c r="ABU25" s="34"/>
      <c r="ABV25" s="34"/>
      <c r="ABW25" s="34"/>
      <c r="ABX25" s="34"/>
      <c r="ABY25" s="34"/>
      <c r="ABZ25" s="34"/>
      <c r="ACA25" s="34"/>
      <c r="ACB25" s="34"/>
      <c r="ACC25" s="34"/>
      <c r="ACD25" s="34"/>
      <c r="ACE25" s="34"/>
      <c r="ACF25" s="34"/>
      <c r="ACG25" s="34"/>
      <c r="ACH25" s="34"/>
      <c r="ACI25" s="34"/>
      <c r="ACJ25" s="34"/>
      <c r="ACK25" s="34"/>
      <c r="ACL25" s="34"/>
      <c r="ACM25" s="34"/>
      <c r="ACN25" s="34"/>
      <c r="ACO25" s="34"/>
      <c r="ACP25" s="34"/>
      <c r="ACQ25" s="34"/>
      <c r="ACR25" s="34"/>
      <c r="ACS25" s="34"/>
      <c r="ACT25" s="34"/>
      <c r="ACU25" s="34"/>
      <c r="ACV25" s="34"/>
      <c r="ACW25" s="34"/>
      <c r="ACX25" s="34"/>
      <c r="ACY25" s="34"/>
      <c r="ACZ25" s="34"/>
      <c r="ADA25" s="34"/>
      <c r="ADB25" s="34"/>
      <c r="ADC25" s="34"/>
      <c r="ADD25" s="34"/>
      <c r="ADE25" s="34"/>
      <c r="ADF25" s="34"/>
      <c r="ADG25" s="34"/>
      <c r="ADH25" s="34"/>
      <c r="ADI25" s="34"/>
      <c r="ADJ25" s="34"/>
      <c r="ADK25" s="34"/>
      <c r="ADL25" s="34"/>
      <c r="ADM25" s="34"/>
      <c r="ADN25" s="34"/>
      <c r="ADO25" s="34"/>
      <c r="ADP25" s="34"/>
      <c r="ADQ25" s="34"/>
      <c r="ADR25" s="34"/>
      <c r="ADS25" s="34"/>
      <c r="ADT25" s="34"/>
      <c r="ADU25" s="34"/>
      <c r="ADV25" s="34"/>
      <c r="ADW25" s="34"/>
      <c r="ADX25" s="34"/>
      <c r="ADY25" s="34"/>
      <c r="ADZ25" s="34"/>
      <c r="AEA25" s="34"/>
      <c r="AEB25" s="34"/>
      <c r="AEC25" s="34"/>
      <c r="AED25" s="34"/>
      <c r="AEE25" s="34"/>
      <c r="AEF25" s="34"/>
      <c r="AEG25" s="34"/>
      <c r="AEH25" s="34"/>
      <c r="AEI25" s="34"/>
      <c r="AEJ25" s="34"/>
      <c r="AEK25" s="34"/>
      <c r="AEL25" s="34"/>
      <c r="AEM25" s="34"/>
      <c r="AEN25" s="34"/>
      <c r="AEO25" s="34"/>
      <c r="AEP25" s="34"/>
      <c r="AEQ25" s="34"/>
      <c r="AER25" s="34"/>
      <c r="AES25" s="34"/>
      <c r="AET25" s="34"/>
      <c r="AEU25" s="34"/>
      <c r="AEV25" s="34"/>
      <c r="AEW25" s="34"/>
      <c r="AEX25" s="34"/>
      <c r="AEY25" s="34"/>
      <c r="AEZ25" s="34"/>
      <c r="AFA25" s="34"/>
      <c r="AFB25" s="34"/>
      <c r="AFC25" s="34"/>
      <c r="AFD25" s="34"/>
      <c r="AFE25" s="34"/>
      <c r="AFF25" s="34"/>
      <c r="AFG25" s="34"/>
      <c r="AFH25" s="34"/>
      <c r="AFI25" s="34"/>
      <c r="AFJ25" s="34"/>
      <c r="AFK25" s="34"/>
      <c r="AFL25" s="34"/>
      <c r="AFM25" s="34"/>
      <c r="AFN25" s="34"/>
      <c r="AFO25" s="34"/>
      <c r="AFP25" s="34"/>
      <c r="AFQ25" s="34"/>
      <c r="AFR25" s="34"/>
      <c r="AFS25" s="34"/>
      <c r="AFT25" s="34"/>
      <c r="AFU25" s="34"/>
      <c r="AFV25" s="34"/>
      <c r="AFW25" s="34"/>
      <c r="AFX25" s="34"/>
      <c r="AFY25" s="34"/>
      <c r="AFZ25" s="34"/>
      <c r="AGA25" s="34"/>
      <c r="AGB25" s="34"/>
      <c r="AGC25" s="34"/>
      <c r="AGD25" s="34"/>
      <c r="AGE25" s="34"/>
      <c r="AGF25" s="34"/>
      <c r="AGG25" s="34"/>
      <c r="AGH25" s="34"/>
      <c r="AGI25" s="34"/>
      <c r="AGJ25" s="34"/>
      <c r="AGK25" s="34"/>
      <c r="AGL25" s="34"/>
      <c r="AGM25" s="34"/>
      <c r="AGN25" s="34"/>
      <c r="AGO25" s="34"/>
      <c r="AGP25" s="34"/>
      <c r="AGQ25" s="34"/>
      <c r="AGR25" s="34"/>
      <c r="AGS25" s="34"/>
      <c r="AGT25" s="34"/>
      <c r="AGU25" s="34"/>
      <c r="AGV25" s="34"/>
      <c r="AGW25" s="34"/>
      <c r="AGX25" s="34"/>
      <c r="AGY25" s="34"/>
      <c r="AGZ25" s="34"/>
      <c r="AHA25" s="34"/>
      <c r="AHB25" s="34"/>
      <c r="AHC25" s="34"/>
      <c r="AHD25" s="34"/>
      <c r="AHE25" s="34"/>
      <c r="AHF25" s="34"/>
      <c r="AHG25" s="34"/>
      <c r="AHH25" s="34"/>
      <c r="AHI25" s="34"/>
      <c r="AHJ25" s="34"/>
      <c r="AHK25" s="34"/>
      <c r="AHL25" s="34"/>
      <c r="AHM25" s="34"/>
      <c r="AHN25" s="34"/>
      <c r="AHO25" s="34"/>
      <c r="AHP25" s="34"/>
      <c r="AHQ25" s="34"/>
      <c r="AHR25" s="34"/>
      <c r="AHS25" s="34"/>
      <c r="AHT25" s="34"/>
      <c r="AHU25" s="34"/>
      <c r="AHV25" s="34"/>
      <c r="AHW25" s="34"/>
      <c r="AHX25" s="34"/>
      <c r="AHY25" s="34"/>
      <c r="AHZ25" s="34"/>
      <c r="AIA25" s="34"/>
      <c r="AIB25" s="34"/>
      <c r="AIC25" s="34"/>
      <c r="AID25" s="34"/>
      <c r="AIE25" s="34"/>
      <c r="AIF25" s="34"/>
      <c r="AIG25" s="34"/>
      <c r="AIH25" s="34"/>
      <c r="AII25" s="34"/>
      <c r="AIJ25" s="34"/>
      <c r="AIK25" s="34"/>
      <c r="AIL25" s="34"/>
      <c r="AIM25" s="34"/>
      <c r="AIN25" s="34"/>
      <c r="AIO25" s="34"/>
      <c r="AIP25" s="34"/>
      <c r="AIQ25" s="34"/>
      <c r="AIR25" s="34"/>
      <c r="AIS25" s="34"/>
      <c r="AIT25" s="34"/>
      <c r="AIU25" s="34"/>
      <c r="AIV25" s="34"/>
      <c r="AIW25" s="34"/>
      <c r="AIX25" s="34"/>
      <c r="AIY25" s="34"/>
      <c r="AIZ25" s="34"/>
      <c r="AJA25" s="34"/>
      <c r="AJB25" s="34"/>
      <c r="AJC25" s="34"/>
      <c r="AJD25" s="34"/>
      <c r="AJE25" s="34"/>
      <c r="AJF25" s="34"/>
      <c r="AJG25" s="34"/>
      <c r="AJH25" s="34"/>
      <c r="AJI25" s="34"/>
      <c r="AJJ25" s="34"/>
      <c r="AJK25" s="34"/>
      <c r="AJL25" s="34"/>
      <c r="AJM25" s="34"/>
      <c r="AJN25" s="34"/>
      <c r="AJO25" s="34"/>
      <c r="AJP25" s="34"/>
      <c r="AJQ25" s="34"/>
      <c r="AJR25" s="34"/>
      <c r="AJS25" s="34"/>
      <c r="AJT25" s="34"/>
      <c r="AJU25" s="34"/>
      <c r="AJV25" s="34"/>
      <c r="AJW25" s="34"/>
      <c r="AJX25" s="34"/>
      <c r="AJY25" s="34"/>
      <c r="AJZ25" s="34"/>
      <c r="AKA25" s="34"/>
      <c r="AKB25" s="34"/>
      <c r="AKC25" s="34"/>
      <c r="AKD25" s="34"/>
      <c r="AKE25" s="34"/>
      <c r="AKF25" s="34"/>
      <c r="AKG25" s="34"/>
      <c r="AKH25" s="34"/>
      <c r="AKI25" s="34"/>
      <c r="AKJ25" s="34"/>
      <c r="AKK25" s="34"/>
      <c r="AKL25" s="34"/>
      <c r="AKM25" s="34"/>
      <c r="AKN25" s="34"/>
      <c r="AKO25" s="34"/>
      <c r="AKP25" s="34"/>
      <c r="AKQ25" s="34"/>
      <c r="AKR25" s="34"/>
      <c r="AKS25" s="34"/>
      <c r="AKT25" s="34"/>
      <c r="AKU25" s="34"/>
      <c r="AKV25" s="34"/>
      <c r="AKW25" s="34"/>
      <c r="AKX25" s="34"/>
      <c r="AKY25" s="34"/>
      <c r="AKZ25" s="34"/>
      <c r="ALA25" s="34"/>
      <c r="ALB25" s="34"/>
      <c r="ALC25" s="34"/>
      <c r="ALD25" s="34"/>
      <c r="ALE25" s="34"/>
      <c r="ALF25" s="34"/>
      <c r="ALG25" s="34"/>
      <c r="ALH25" s="34"/>
      <c r="ALI25" s="34"/>
      <c r="ALJ25" s="34"/>
      <c r="ALK25" s="34"/>
      <c r="ALL25" s="34"/>
      <c r="ALM25" s="34"/>
      <c r="ALN25" s="34"/>
      <c r="ALO25" s="34"/>
      <c r="ALP25" s="34"/>
      <c r="ALQ25" s="34"/>
      <c r="ALR25" s="34"/>
      <c r="ALS25" s="34"/>
      <c r="ALT25" s="34"/>
      <c r="ALU25" s="34"/>
      <c r="ALV25" s="34"/>
      <c r="ALW25" s="34"/>
      <c r="ALX25" s="34"/>
      <c r="ALY25" s="34"/>
      <c r="ALZ25" s="34"/>
      <c r="AMA25" s="34"/>
      <c r="AMB25" s="34"/>
      <c r="AMC25" s="34"/>
      <c r="AMD25" s="34"/>
      <c r="AME25" s="34"/>
      <c r="AMF25" s="34"/>
      <c r="AMG25" s="34"/>
      <c r="AMH25" s="34"/>
      <c r="AMI25" s="34"/>
      <c r="AMJ25" s="35"/>
    </row>
    <row r="26" spans="1:1024" ht="16" customHeight="1">
      <c r="A26" s="35" t="s">
        <v>49</v>
      </c>
      <c r="B26" s="36">
        <v>0.10416666666666667</v>
      </c>
      <c r="C26" s="37">
        <v>77</v>
      </c>
      <c r="D26" s="37">
        <v>70</v>
      </c>
      <c r="E26" s="37">
        <f>SUM(C26:D26)</f>
        <v>147</v>
      </c>
      <c r="F26" s="37">
        <v>75</v>
      </c>
      <c r="G26" s="37">
        <v>71</v>
      </c>
      <c r="H26" s="37">
        <f>SUM(F26:G26)</f>
        <v>146</v>
      </c>
      <c r="I26" s="37">
        <v>90</v>
      </c>
      <c r="J26" s="37">
        <v>89</v>
      </c>
      <c r="K26" s="37">
        <f>SUM(I26:J26)</f>
        <v>179</v>
      </c>
      <c r="L26" s="37">
        <v>74</v>
      </c>
      <c r="M26" s="37">
        <v>77</v>
      </c>
      <c r="N26" s="37">
        <f>SUM(L26:M26)</f>
        <v>151</v>
      </c>
      <c r="O26" s="37">
        <v>93</v>
      </c>
      <c r="P26" s="37">
        <v>88</v>
      </c>
      <c r="Q26" s="37">
        <f>SUM(O26:P26)</f>
        <v>181</v>
      </c>
      <c r="R26" s="37">
        <v>89</v>
      </c>
      <c r="S26" s="37">
        <v>85</v>
      </c>
      <c r="T26" s="37">
        <f>SUM(R26:S26)</f>
        <v>174</v>
      </c>
      <c r="U26" s="38">
        <f>(E26*$C$6)+(H26*$F$6)+(K26*$I$6)+(N26*$L$6)+(((Q26+T26)/2)*$O$7)</f>
        <v>160.10000000000002</v>
      </c>
      <c r="V26" s="39">
        <f>U26/2</f>
        <v>80.050000000000011</v>
      </c>
      <c r="W26" s="27"/>
      <c r="X26" s="40">
        <f>_xlfn.RANK.EQ(V26,V$25:V$27,0)</f>
        <v>2</v>
      </c>
      <c r="Y26" s="41">
        <f>H26+K26</f>
        <v>325</v>
      </c>
      <c r="Z26" s="34">
        <f>_xlfn.RANK.EQ(Y26,Y$25:Y$27,0)</f>
        <v>2</v>
      </c>
      <c r="AA26" s="41">
        <f>(Q26+T26)</f>
        <v>355</v>
      </c>
      <c r="AB26" s="45">
        <f>_xlfn.RANK.EQ(AA26,AA$25:AA$27,0)</f>
        <v>1</v>
      </c>
      <c r="AC26" s="41">
        <f>(E26+N26)</f>
        <v>298</v>
      </c>
      <c r="AD26" s="34">
        <f>_xlfn.RANK.EQ(AC26,AC$25:AC$27,0)</f>
        <v>2</v>
      </c>
      <c r="AE26" s="6"/>
      <c r="AF26" s="11"/>
      <c r="AG26" s="37">
        <v>96</v>
      </c>
      <c r="AH26" s="37">
        <v>94</v>
      </c>
      <c r="AI26" s="37">
        <f>SUM(AG26:AH26)</f>
        <v>190</v>
      </c>
      <c r="AJ26" s="45">
        <f>_xlfn.RANK.EQ(AI26,AI$25:AI$27,0)</f>
        <v>1</v>
      </c>
      <c r="AK26" s="37">
        <v>81</v>
      </c>
      <c r="AL26" s="37">
        <v>75</v>
      </c>
      <c r="AM26" s="37">
        <f>SUM(AK26:AL26)</f>
        <v>156</v>
      </c>
      <c r="AN26" s="46">
        <f>_xlfn.RANK.EQ(AM26,AM$25:AM$27,0)</f>
        <v>1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32"/>
      <c r="IX26" s="32"/>
      <c r="IY26" s="32"/>
      <c r="IZ26" s="32"/>
      <c r="JA26" s="32"/>
      <c r="JB26" s="32"/>
      <c r="JC26" s="32"/>
      <c r="JD26" s="32"/>
      <c r="JE26" s="32"/>
      <c r="JF26" s="32"/>
      <c r="JG26" s="32"/>
      <c r="JH26" s="32"/>
      <c r="JI26" s="32"/>
      <c r="JJ26" s="32"/>
      <c r="JK26" s="32"/>
      <c r="JL26" s="32"/>
      <c r="JM26" s="32"/>
      <c r="JN26" s="32"/>
      <c r="JO26" s="32"/>
      <c r="JP26" s="32"/>
      <c r="JQ26" s="32"/>
      <c r="JR26" s="32"/>
      <c r="JS26" s="32"/>
      <c r="JT26" s="32"/>
      <c r="JU26" s="32"/>
      <c r="JV26" s="32"/>
      <c r="JW26" s="32"/>
      <c r="JX26" s="32"/>
      <c r="JY26" s="32"/>
      <c r="JZ26" s="32"/>
      <c r="KA26" s="32"/>
      <c r="KB26" s="32"/>
      <c r="KC26" s="32"/>
      <c r="KD26" s="32"/>
      <c r="KE26" s="32"/>
      <c r="KF26" s="32"/>
      <c r="KG26" s="32"/>
      <c r="KH26" s="32"/>
      <c r="KI26" s="32"/>
      <c r="KJ26" s="32"/>
      <c r="KK26" s="32"/>
      <c r="KL26" s="32"/>
      <c r="KM26" s="32"/>
      <c r="KN26" s="32"/>
      <c r="KO26" s="32"/>
      <c r="KP26" s="32"/>
      <c r="KQ26" s="32"/>
      <c r="KR26" s="32"/>
      <c r="KS26" s="32"/>
      <c r="KT26" s="32"/>
      <c r="KU26" s="32"/>
      <c r="KV26" s="32"/>
      <c r="KW26" s="32"/>
      <c r="KX26" s="32"/>
      <c r="KY26" s="32"/>
      <c r="KZ26" s="32"/>
      <c r="LA26" s="32"/>
      <c r="LB26" s="32"/>
      <c r="LC26" s="32"/>
      <c r="LD26" s="32"/>
      <c r="LE26" s="32"/>
      <c r="LF26" s="32"/>
      <c r="LG26" s="32"/>
      <c r="LH26" s="32"/>
      <c r="LI26" s="32"/>
      <c r="LJ26" s="32"/>
      <c r="LK26" s="32"/>
      <c r="LL26" s="32"/>
      <c r="LM26" s="32"/>
      <c r="LN26" s="32"/>
      <c r="LO26" s="32"/>
      <c r="LP26" s="32"/>
      <c r="LQ26" s="32"/>
      <c r="LR26" s="32"/>
      <c r="LS26" s="32"/>
      <c r="LT26" s="32"/>
      <c r="LU26" s="32"/>
      <c r="LV26" s="32"/>
      <c r="LW26" s="32"/>
      <c r="LX26" s="32"/>
      <c r="LY26" s="32"/>
      <c r="LZ26" s="32"/>
      <c r="MA26" s="32"/>
      <c r="MB26" s="32"/>
      <c r="MC26" s="32"/>
      <c r="MD26" s="32"/>
      <c r="ME26" s="32"/>
      <c r="MF26" s="32"/>
      <c r="MG26" s="32"/>
      <c r="MH26" s="32"/>
      <c r="MI26" s="32"/>
      <c r="MJ26" s="32"/>
      <c r="MK26" s="32"/>
      <c r="ML26" s="32"/>
      <c r="MM26" s="32"/>
      <c r="MN26" s="32"/>
      <c r="MO26" s="32"/>
      <c r="MP26" s="32"/>
      <c r="MQ26" s="32"/>
      <c r="MR26" s="32"/>
      <c r="MS26" s="32"/>
      <c r="MT26" s="32"/>
      <c r="MU26" s="32"/>
      <c r="MV26" s="32"/>
      <c r="MW26" s="32"/>
      <c r="MX26" s="32"/>
      <c r="MY26" s="32"/>
      <c r="MZ26" s="32"/>
      <c r="NA26" s="32"/>
      <c r="NB26" s="32"/>
      <c r="NC26" s="32"/>
      <c r="ND26" s="32"/>
      <c r="NE26" s="32"/>
      <c r="NF26" s="32"/>
      <c r="NG26" s="32"/>
      <c r="NH26" s="32"/>
      <c r="NI26" s="32"/>
      <c r="NJ26" s="32"/>
      <c r="NK26" s="32"/>
      <c r="NL26" s="32"/>
      <c r="NM26" s="32"/>
      <c r="NN26" s="32"/>
      <c r="NO26" s="32"/>
      <c r="NP26" s="32"/>
      <c r="NQ26" s="32"/>
      <c r="NR26" s="32"/>
      <c r="NS26" s="32"/>
      <c r="NT26" s="32"/>
      <c r="NU26" s="32"/>
      <c r="NV26" s="32"/>
      <c r="NW26" s="32"/>
      <c r="NX26" s="32"/>
      <c r="NY26" s="32"/>
      <c r="NZ26" s="32"/>
      <c r="OA26" s="32"/>
      <c r="OB26" s="32"/>
      <c r="OC26" s="32"/>
      <c r="OD26" s="32"/>
      <c r="OE26" s="32"/>
      <c r="OF26" s="32"/>
      <c r="OG26" s="32"/>
      <c r="OH26" s="32"/>
      <c r="OI26" s="32"/>
      <c r="OJ26" s="32"/>
      <c r="OK26" s="32"/>
      <c r="OL26" s="32"/>
      <c r="OM26" s="32"/>
      <c r="ON26" s="32"/>
      <c r="OO26" s="32"/>
      <c r="OP26" s="32"/>
      <c r="OQ26" s="32"/>
      <c r="OR26" s="32"/>
      <c r="OS26" s="32"/>
      <c r="OT26" s="32"/>
      <c r="OU26" s="32"/>
      <c r="OV26" s="32"/>
      <c r="OW26" s="32"/>
      <c r="OX26" s="32"/>
      <c r="OY26" s="32"/>
      <c r="OZ26" s="32"/>
      <c r="PA26" s="32"/>
      <c r="PB26" s="32"/>
      <c r="PC26" s="32"/>
      <c r="PD26" s="32"/>
      <c r="PE26" s="32"/>
      <c r="PF26" s="32"/>
      <c r="PG26" s="32"/>
      <c r="PH26" s="32"/>
      <c r="PI26" s="32"/>
      <c r="PJ26" s="32"/>
      <c r="PK26" s="32"/>
      <c r="PL26" s="32"/>
      <c r="PM26" s="32"/>
      <c r="PN26" s="32"/>
      <c r="PO26" s="32"/>
      <c r="PP26" s="32"/>
      <c r="PQ26" s="32"/>
      <c r="PR26" s="32"/>
      <c r="PS26" s="32"/>
      <c r="PT26" s="32"/>
      <c r="PU26" s="32"/>
      <c r="PV26" s="32"/>
      <c r="PW26" s="32"/>
      <c r="PX26" s="32"/>
      <c r="PY26" s="32"/>
      <c r="PZ26" s="32"/>
      <c r="QA26" s="32"/>
      <c r="QB26" s="32"/>
      <c r="QC26" s="32"/>
      <c r="QD26" s="32"/>
      <c r="QE26" s="32"/>
      <c r="QF26" s="32"/>
      <c r="QG26" s="32"/>
      <c r="QH26" s="32"/>
      <c r="QI26" s="32"/>
      <c r="QJ26" s="32"/>
      <c r="QK26" s="32"/>
      <c r="QL26" s="32"/>
      <c r="QM26" s="32"/>
      <c r="QN26" s="32"/>
      <c r="QO26" s="32"/>
      <c r="QP26" s="32"/>
      <c r="QQ26" s="32"/>
      <c r="QR26" s="32"/>
      <c r="QS26" s="32"/>
      <c r="QT26" s="32"/>
      <c r="QU26" s="32"/>
      <c r="QV26" s="32"/>
      <c r="QW26" s="32"/>
      <c r="QX26" s="32"/>
      <c r="QY26" s="32"/>
      <c r="QZ26" s="32"/>
      <c r="RA26" s="32"/>
      <c r="RB26" s="32"/>
      <c r="RC26" s="32"/>
      <c r="RD26" s="32"/>
      <c r="RE26" s="32"/>
      <c r="RF26" s="32"/>
      <c r="RG26" s="32"/>
      <c r="RH26" s="32"/>
      <c r="RI26" s="32"/>
      <c r="RJ26" s="32"/>
      <c r="RK26" s="32"/>
      <c r="RL26" s="32"/>
      <c r="RM26" s="32"/>
      <c r="RN26" s="32"/>
      <c r="RO26" s="32"/>
      <c r="RP26" s="32"/>
      <c r="RQ26" s="32"/>
      <c r="RR26" s="32"/>
      <c r="RS26" s="32"/>
      <c r="RT26" s="32"/>
      <c r="RU26" s="32"/>
      <c r="RV26" s="32"/>
      <c r="RW26" s="32"/>
      <c r="RX26" s="32"/>
      <c r="RY26" s="32"/>
      <c r="RZ26" s="32"/>
      <c r="SA26" s="32"/>
      <c r="SB26" s="32"/>
      <c r="SC26" s="32"/>
      <c r="SD26" s="32"/>
      <c r="SE26" s="32"/>
      <c r="SF26" s="32"/>
      <c r="SG26" s="32"/>
      <c r="SH26" s="32"/>
      <c r="SI26" s="32"/>
      <c r="SJ26" s="32"/>
      <c r="SK26" s="32"/>
      <c r="SL26" s="32"/>
      <c r="SM26" s="32"/>
      <c r="SN26" s="32"/>
      <c r="SO26" s="32"/>
      <c r="SP26" s="32"/>
      <c r="SQ26" s="32"/>
      <c r="SR26" s="32"/>
      <c r="SS26" s="32"/>
      <c r="ST26" s="32"/>
      <c r="SU26" s="32"/>
      <c r="SV26" s="32"/>
      <c r="SW26" s="32"/>
      <c r="SX26" s="32"/>
      <c r="SY26" s="32"/>
      <c r="SZ26" s="32"/>
      <c r="TA26" s="32"/>
      <c r="TB26" s="32"/>
      <c r="TC26" s="32"/>
      <c r="TD26" s="32"/>
      <c r="TE26" s="32"/>
      <c r="TF26" s="32"/>
      <c r="TG26" s="32"/>
      <c r="TH26" s="32"/>
      <c r="TI26" s="32"/>
      <c r="TJ26" s="32"/>
      <c r="TK26" s="32"/>
      <c r="TL26" s="32"/>
      <c r="TM26" s="32"/>
      <c r="TN26" s="32"/>
      <c r="TO26" s="32"/>
      <c r="TP26" s="32"/>
      <c r="TQ26" s="32"/>
      <c r="TR26" s="32"/>
      <c r="TS26" s="32"/>
      <c r="TT26" s="32"/>
      <c r="TU26" s="32"/>
      <c r="TV26" s="32"/>
      <c r="TW26" s="32"/>
      <c r="TX26" s="32"/>
      <c r="TY26" s="32"/>
      <c r="TZ26" s="32"/>
      <c r="UA26" s="32"/>
      <c r="UB26" s="32"/>
      <c r="UC26" s="32"/>
      <c r="UD26" s="32"/>
      <c r="UE26" s="32"/>
      <c r="UF26" s="32"/>
      <c r="UG26" s="32"/>
      <c r="UH26" s="32"/>
      <c r="UI26" s="32"/>
      <c r="UJ26" s="32"/>
      <c r="UK26" s="32"/>
      <c r="UL26" s="32"/>
      <c r="UM26" s="32"/>
      <c r="UN26" s="32"/>
      <c r="UO26" s="32"/>
      <c r="UP26" s="32"/>
      <c r="UQ26" s="32"/>
      <c r="UR26" s="32"/>
      <c r="US26" s="32"/>
      <c r="UT26" s="32"/>
      <c r="UU26" s="32"/>
      <c r="UV26" s="32"/>
      <c r="UW26" s="32"/>
      <c r="UX26" s="32"/>
      <c r="UY26" s="32"/>
      <c r="UZ26" s="32"/>
      <c r="VA26" s="32"/>
      <c r="VB26" s="32"/>
      <c r="VC26" s="32"/>
      <c r="VD26" s="32"/>
      <c r="VE26" s="33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  <c r="WP26" s="34"/>
      <c r="WQ26" s="34"/>
      <c r="WR26" s="34"/>
      <c r="WS26" s="34"/>
      <c r="WT26" s="34"/>
      <c r="WU26" s="34"/>
      <c r="WV26" s="34"/>
      <c r="WW26" s="34"/>
      <c r="WX26" s="34"/>
      <c r="WY26" s="34"/>
      <c r="WZ26" s="34"/>
      <c r="XA26" s="34"/>
      <c r="XB26" s="34"/>
      <c r="XC26" s="34"/>
      <c r="XD26" s="34"/>
      <c r="XE26" s="34"/>
      <c r="XF26" s="34"/>
      <c r="XG26" s="34"/>
      <c r="XH26" s="34"/>
      <c r="XI26" s="34"/>
      <c r="XJ26" s="34"/>
      <c r="XK26" s="34"/>
      <c r="XL26" s="34"/>
      <c r="XM26" s="34"/>
      <c r="XN26" s="34"/>
      <c r="XO26" s="34"/>
      <c r="XP26" s="34"/>
      <c r="XQ26" s="34"/>
      <c r="XR26" s="34"/>
      <c r="XS26" s="34"/>
      <c r="XT26" s="34"/>
      <c r="XU26" s="34"/>
      <c r="XV26" s="34"/>
      <c r="XW26" s="34"/>
      <c r="XX26" s="34"/>
      <c r="XY26" s="34"/>
      <c r="XZ26" s="34"/>
      <c r="YA26" s="34"/>
      <c r="YB26" s="34"/>
      <c r="YC26" s="34"/>
      <c r="YD26" s="34"/>
      <c r="YE26" s="34"/>
      <c r="YF26" s="34"/>
      <c r="YG26" s="34"/>
      <c r="YH26" s="34"/>
      <c r="YI26" s="34"/>
      <c r="YJ26" s="34"/>
      <c r="YK26" s="34"/>
      <c r="YL26" s="34"/>
      <c r="YM26" s="34"/>
      <c r="YN26" s="34"/>
      <c r="YO26" s="34"/>
      <c r="YP26" s="34"/>
      <c r="YQ26" s="34"/>
      <c r="YR26" s="34"/>
      <c r="YS26" s="34"/>
      <c r="YT26" s="34"/>
      <c r="YU26" s="34"/>
      <c r="YV26" s="34"/>
      <c r="YW26" s="34"/>
      <c r="YX26" s="34"/>
      <c r="YY26" s="34"/>
      <c r="YZ26" s="34"/>
      <c r="ZA26" s="34"/>
      <c r="ZB26" s="34"/>
      <c r="ZC26" s="34"/>
      <c r="ZD26" s="34"/>
      <c r="ZE26" s="34"/>
      <c r="ZF26" s="34"/>
      <c r="ZG26" s="34"/>
      <c r="ZH26" s="34"/>
      <c r="ZI26" s="34"/>
      <c r="ZJ26" s="34"/>
      <c r="ZK26" s="34"/>
      <c r="ZL26" s="34"/>
      <c r="ZM26" s="34"/>
      <c r="ZN26" s="34"/>
      <c r="ZO26" s="34"/>
      <c r="ZP26" s="34"/>
      <c r="ZQ26" s="34"/>
      <c r="ZR26" s="34"/>
      <c r="ZS26" s="34"/>
      <c r="ZT26" s="34"/>
      <c r="ZU26" s="34"/>
      <c r="ZV26" s="34"/>
      <c r="ZW26" s="34"/>
      <c r="ZX26" s="34"/>
      <c r="ZY26" s="34"/>
      <c r="ZZ26" s="34"/>
      <c r="AAA26" s="34"/>
      <c r="AAB26" s="34"/>
      <c r="AAC26" s="34"/>
      <c r="AAD26" s="34"/>
      <c r="AAE26" s="34"/>
      <c r="AAF26" s="34"/>
      <c r="AAG26" s="34"/>
      <c r="AAH26" s="34"/>
      <c r="AAI26" s="34"/>
      <c r="AAJ26" s="34"/>
      <c r="AAK26" s="34"/>
      <c r="AAL26" s="34"/>
      <c r="AAM26" s="34"/>
      <c r="AAN26" s="34"/>
      <c r="AAO26" s="34"/>
      <c r="AAP26" s="34"/>
      <c r="AAQ26" s="34"/>
      <c r="AAR26" s="34"/>
      <c r="AAS26" s="34"/>
      <c r="AAT26" s="34"/>
      <c r="AAU26" s="34"/>
      <c r="AAV26" s="34"/>
      <c r="AAW26" s="34"/>
      <c r="AAX26" s="34"/>
      <c r="AAY26" s="34"/>
      <c r="AAZ26" s="34"/>
      <c r="ABA26" s="34"/>
      <c r="ABB26" s="34"/>
      <c r="ABC26" s="34"/>
      <c r="ABD26" s="34"/>
      <c r="ABE26" s="34"/>
      <c r="ABF26" s="34"/>
      <c r="ABG26" s="34"/>
      <c r="ABH26" s="34"/>
      <c r="ABI26" s="34"/>
      <c r="ABJ26" s="34"/>
      <c r="ABK26" s="34"/>
      <c r="ABL26" s="34"/>
      <c r="ABM26" s="34"/>
      <c r="ABN26" s="34"/>
      <c r="ABO26" s="34"/>
      <c r="ABP26" s="34"/>
      <c r="ABQ26" s="34"/>
      <c r="ABR26" s="34"/>
      <c r="ABS26" s="34"/>
      <c r="ABT26" s="34"/>
      <c r="ABU26" s="34"/>
      <c r="ABV26" s="34"/>
      <c r="ABW26" s="34"/>
      <c r="ABX26" s="34"/>
      <c r="ABY26" s="34"/>
      <c r="ABZ26" s="34"/>
      <c r="ACA26" s="34"/>
      <c r="ACB26" s="34"/>
      <c r="ACC26" s="34"/>
      <c r="ACD26" s="34"/>
      <c r="ACE26" s="34"/>
      <c r="ACF26" s="34"/>
      <c r="ACG26" s="34"/>
      <c r="ACH26" s="34"/>
      <c r="ACI26" s="34"/>
      <c r="ACJ26" s="34"/>
      <c r="ACK26" s="34"/>
      <c r="ACL26" s="34"/>
      <c r="ACM26" s="34"/>
      <c r="ACN26" s="34"/>
      <c r="ACO26" s="34"/>
      <c r="ACP26" s="34"/>
      <c r="ACQ26" s="34"/>
      <c r="ACR26" s="34"/>
      <c r="ACS26" s="34"/>
      <c r="ACT26" s="34"/>
      <c r="ACU26" s="34"/>
      <c r="ACV26" s="34"/>
      <c r="ACW26" s="34"/>
      <c r="ACX26" s="34"/>
      <c r="ACY26" s="34"/>
      <c r="ACZ26" s="34"/>
      <c r="ADA26" s="34"/>
      <c r="ADB26" s="34"/>
      <c r="ADC26" s="34"/>
      <c r="ADD26" s="34"/>
      <c r="ADE26" s="34"/>
      <c r="ADF26" s="34"/>
      <c r="ADG26" s="34"/>
      <c r="ADH26" s="34"/>
      <c r="ADI26" s="34"/>
      <c r="ADJ26" s="34"/>
      <c r="ADK26" s="34"/>
      <c r="ADL26" s="34"/>
      <c r="ADM26" s="34"/>
      <c r="ADN26" s="34"/>
      <c r="ADO26" s="34"/>
      <c r="ADP26" s="34"/>
      <c r="ADQ26" s="34"/>
      <c r="ADR26" s="34"/>
      <c r="ADS26" s="34"/>
      <c r="ADT26" s="34"/>
      <c r="ADU26" s="34"/>
      <c r="ADV26" s="34"/>
      <c r="ADW26" s="34"/>
      <c r="ADX26" s="34"/>
      <c r="ADY26" s="34"/>
      <c r="ADZ26" s="34"/>
      <c r="AEA26" s="34"/>
      <c r="AEB26" s="34"/>
      <c r="AEC26" s="34"/>
      <c r="AED26" s="34"/>
      <c r="AEE26" s="34"/>
      <c r="AEF26" s="34"/>
      <c r="AEG26" s="34"/>
      <c r="AEH26" s="34"/>
      <c r="AEI26" s="34"/>
      <c r="AEJ26" s="34"/>
      <c r="AEK26" s="34"/>
      <c r="AEL26" s="34"/>
      <c r="AEM26" s="34"/>
      <c r="AEN26" s="34"/>
      <c r="AEO26" s="34"/>
      <c r="AEP26" s="34"/>
      <c r="AEQ26" s="34"/>
      <c r="AER26" s="34"/>
      <c r="AES26" s="34"/>
      <c r="AET26" s="34"/>
      <c r="AEU26" s="34"/>
      <c r="AEV26" s="34"/>
      <c r="AEW26" s="34"/>
      <c r="AEX26" s="34"/>
      <c r="AEY26" s="34"/>
      <c r="AEZ26" s="34"/>
      <c r="AFA26" s="34"/>
      <c r="AFB26" s="34"/>
      <c r="AFC26" s="34"/>
      <c r="AFD26" s="34"/>
      <c r="AFE26" s="34"/>
      <c r="AFF26" s="34"/>
      <c r="AFG26" s="34"/>
      <c r="AFH26" s="34"/>
      <c r="AFI26" s="34"/>
      <c r="AFJ26" s="34"/>
      <c r="AFK26" s="34"/>
      <c r="AFL26" s="34"/>
      <c r="AFM26" s="34"/>
      <c r="AFN26" s="34"/>
      <c r="AFO26" s="34"/>
      <c r="AFP26" s="34"/>
      <c r="AFQ26" s="34"/>
      <c r="AFR26" s="34"/>
      <c r="AFS26" s="34"/>
      <c r="AFT26" s="34"/>
      <c r="AFU26" s="34"/>
      <c r="AFV26" s="34"/>
      <c r="AFW26" s="34"/>
      <c r="AFX26" s="34"/>
      <c r="AFY26" s="34"/>
      <c r="AFZ26" s="34"/>
      <c r="AGA26" s="34"/>
      <c r="AGB26" s="34"/>
      <c r="AGC26" s="34"/>
      <c r="AGD26" s="34"/>
      <c r="AGE26" s="34"/>
      <c r="AGF26" s="34"/>
      <c r="AGG26" s="34"/>
      <c r="AGH26" s="34"/>
      <c r="AGI26" s="34"/>
      <c r="AGJ26" s="34"/>
      <c r="AGK26" s="34"/>
      <c r="AGL26" s="34"/>
      <c r="AGM26" s="34"/>
      <c r="AGN26" s="34"/>
      <c r="AGO26" s="34"/>
      <c r="AGP26" s="34"/>
      <c r="AGQ26" s="34"/>
      <c r="AGR26" s="34"/>
      <c r="AGS26" s="34"/>
      <c r="AGT26" s="34"/>
      <c r="AGU26" s="34"/>
      <c r="AGV26" s="34"/>
      <c r="AGW26" s="34"/>
      <c r="AGX26" s="34"/>
      <c r="AGY26" s="34"/>
      <c r="AGZ26" s="34"/>
      <c r="AHA26" s="34"/>
      <c r="AHB26" s="34"/>
      <c r="AHC26" s="34"/>
      <c r="AHD26" s="34"/>
      <c r="AHE26" s="34"/>
      <c r="AHF26" s="34"/>
      <c r="AHG26" s="34"/>
      <c r="AHH26" s="34"/>
      <c r="AHI26" s="34"/>
      <c r="AHJ26" s="34"/>
      <c r="AHK26" s="34"/>
      <c r="AHL26" s="34"/>
      <c r="AHM26" s="34"/>
      <c r="AHN26" s="34"/>
      <c r="AHO26" s="34"/>
      <c r="AHP26" s="34"/>
      <c r="AHQ26" s="34"/>
      <c r="AHR26" s="34"/>
      <c r="AHS26" s="34"/>
      <c r="AHT26" s="34"/>
      <c r="AHU26" s="34"/>
      <c r="AHV26" s="34"/>
      <c r="AHW26" s="34"/>
      <c r="AHX26" s="34"/>
      <c r="AHY26" s="34"/>
      <c r="AHZ26" s="34"/>
      <c r="AIA26" s="34"/>
      <c r="AIB26" s="34"/>
      <c r="AIC26" s="34"/>
      <c r="AID26" s="34"/>
      <c r="AIE26" s="34"/>
      <c r="AIF26" s="34"/>
      <c r="AIG26" s="34"/>
      <c r="AIH26" s="34"/>
      <c r="AII26" s="34"/>
      <c r="AIJ26" s="34"/>
      <c r="AIK26" s="34"/>
      <c r="AIL26" s="34"/>
      <c r="AIM26" s="34"/>
      <c r="AIN26" s="34"/>
      <c r="AIO26" s="34"/>
      <c r="AIP26" s="34"/>
      <c r="AIQ26" s="34"/>
      <c r="AIR26" s="34"/>
      <c r="AIS26" s="34"/>
      <c r="AIT26" s="34"/>
      <c r="AIU26" s="34"/>
      <c r="AIV26" s="34"/>
      <c r="AIW26" s="34"/>
      <c r="AIX26" s="34"/>
      <c r="AIY26" s="34"/>
      <c r="AIZ26" s="34"/>
      <c r="AJA26" s="34"/>
      <c r="AJB26" s="34"/>
      <c r="AJC26" s="34"/>
      <c r="AJD26" s="34"/>
      <c r="AJE26" s="34"/>
      <c r="AJF26" s="34"/>
      <c r="AJG26" s="34"/>
      <c r="AJH26" s="34"/>
      <c r="AJI26" s="34"/>
      <c r="AJJ26" s="34"/>
      <c r="AJK26" s="34"/>
      <c r="AJL26" s="34"/>
      <c r="AJM26" s="34"/>
      <c r="AJN26" s="34"/>
      <c r="AJO26" s="34"/>
      <c r="AJP26" s="34"/>
      <c r="AJQ26" s="34"/>
      <c r="AJR26" s="34"/>
      <c r="AJS26" s="34"/>
      <c r="AJT26" s="34"/>
      <c r="AJU26" s="34"/>
      <c r="AJV26" s="34"/>
      <c r="AJW26" s="34"/>
      <c r="AJX26" s="34"/>
      <c r="AJY26" s="34"/>
      <c r="AJZ26" s="34"/>
      <c r="AKA26" s="34"/>
      <c r="AKB26" s="34"/>
      <c r="AKC26" s="34"/>
      <c r="AKD26" s="34"/>
      <c r="AKE26" s="34"/>
      <c r="AKF26" s="34"/>
      <c r="AKG26" s="34"/>
      <c r="AKH26" s="34"/>
      <c r="AKI26" s="34"/>
      <c r="AKJ26" s="34"/>
      <c r="AKK26" s="34"/>
      <c r="AKL26" s="34"/>
      <c r="AKM26" s="34"/>
      <c r="AKN26" s="34"/>
      <c r="AKO26" s="34"/>
      <c r="AKP26" s="34"/>
      <c r="AKQ26" s="34"/>
      <c r="AKR26" s="34"/>
      <c r="AKS26" s="34"/>
      <c r="AKT26" s="34"/>
      <c r="AKU26" s="34"/>
      <c r="AKV26" s="34"/>
      <c r="AKW26" s="34"/>
      <c r="AKX26" s="34"/>
      <c r="AKY26" s="34"/>
      <c r="AKZ26" s="34"/>
      <c r="ALA26" s="34"/>
      <c r="ALB26" s="34"/>
      <c r="ALC26" s="34"/>
      <c r="ALD26" s="34"/>
      <c r="ALE26" s="34"/>
      <c r="ALF26" s="34"/>
      <c r="ALG26" s="34"/>
      <c r="ALH26" s="34"/>
      <c r="ALI26" s="34"/>
      <c r="ALJ26" s="34"/>
      <c r="ALK26" s="34"/>
      <c r="ALL26" s="34"/>
      <c r="ALM26" s="34"/>
      <c r="ALN26" s="34"/>
      <c r="ALO26" s="34"/>
      <c r="ALP26" s="34"/>
      <c r="ALQ26" s="34"/>
      <c r="ALR26" s="34"/>
      <c r="ALS26" s="34"/>
      <c r="ALT26" s="34"/>
      <c r="ALU26" s="34"/>
      <c r="ALV26" s="34"/>
      <c r="ALW26" s="34"/>
      <c r="ALX26" s="34"/>
      <c r="ALY26" s="34"/>
      <c r="ALZ26" s="34"/>
      <c r="AMA26" s="34"/>
      <c r="AMB26" s="34"/>
      <c r="AMC26" s="34"/>
      <c r="AMD26" s="34"/>
      <c r="AME26" s="34"/>
      <c r="AMF26" s="34"/>
      <c r="AMG26" s="34"/>
      <c r="AMH26" s="34"/>
      <c r="AMI26" s="34"/>
      <c r="AMJ26" s="35"/>
    </row>
    <row r="27" spans="1:1024" ht="16" customHeight="1">
      <c r="A27" s="35" t="s">
        <v>51</v>
      </c>
      <c r="B27" s="36">
        <v>0.15625</v>
      </c>
      <c r="C27" s="37">
        <v>73</v>
      </c>
      <c r="D27" s="37">
        <v>68</v>
      </c>
      <c r="E27" s="37">
        <f>SUM(C27:D27)</f>
        <v>141</v>
      </c>
      <c r="F27" s="37">
        <v>69</v>
      </c>
      <c r="G27" s="37">
        <v>65</v>
      </c>
      <c r="H27" s="37">
        <f>SUM(F27:G27)</f>
        <v>134</v>
      </c>
      <c r="I27" s="37">
        <v>81</v>
      </c>
      <c r="J27" s="37">
        <v>79</v>
      </c>
      <c r="K27" s="37">
        <f>SUM(I27:J27)</f>
        <v>160</v>
      </c>
      <c r="L27" s="37">
        <v>65</v>
      </c>
      <c r="M27" s="37">
        <v>64</v>
      </c>
      <c r="N27" s="37">
        <f>SUM(L27:M27)</f>
        <v>129</v>
      </c>
      <c r="O27" s="37">
        <v>77</v>
      </c>
      <c r="P27" s="37">
        <v>73</v>
      </c>
      <c r="Q27" s="37">
        <f>SUM(O27:P27)</f>
        <v>150</v>
      </c>
      <c r="R27" s="37">
        <v>86</v>
      </c>
      <c r="S27" s="37">
        <v>86</v>
      </c>
      <c r="T27" s="37">
        <f>SUM(R27:S27)</f>
        <v>172</v>
      </c>
      <c r="U27" s="38">
        <f>(E27*$C$6)+(H27*$F$6)+(K27*$I$6)+(N27*$L$6)+(((Q27+T27)/2)*$O$7)</f>
        <v>145</v>
      </c>
      <c r="V27" s="39">
        <f>U27/2</f>
        <v>72.5</v>
      </c>
      <c r="W27" s="27"/>
      <c r="X27" s="40">
        <f>_xlfn.RANK.EQ(V27,V$25:V$27,0)</f>
        <v>3</v>
      </c>
      <c r="Y27" s="41">
        <f>H27+K27</f>
        <v>294</v>
      </c>
      <c r="Z27" s="34">
        <f>_xlfn.RANK.EQ(Y27,Y$25:Y$27,0)</f>
        <v>3</v>
      </c>
      <c r="AA27" s="41">
        <f>(Q27+T27)</f>
        <v>322</v>
      </c>
      <c r="AB27" s="34">
        <f>_xlfn.RANK.EQ(AA27,AA$25:AA$27,0)</f>
        <v>3</v>
      </c>
      <c r="AC27" s="41">
        <f>(E27+N27)</f>
        <v>270</v>
      </c>
      <c r="AD27" s="34">
        <f>_xlfn.RANK.EQ(AC27,AC$25:AC$27,0)</f>
        <v>3</v>
      </c>
      <c r="AE27" s="6"/>
      <c r="AF27" s="11"/>
      <c r="AG27" s="37">
        <v>79</v>
      </c>
      <c r="AH27" s="37">
        <v>78</v>
      </c>
      <c r="AI27" s="37">
        <f>SUM(AG27:AH27)</f>
        <v>157</v>
      </c>
      <c r="AJ27" s="34">
        <f>_xlfn.RANK.EQ(AI27,AI$25:AI$27,0)</f>
        <v>3</v>
      </c>
      <c r="AK27" s="37">
        <v>78</v>
      </c>
      <c r="AL27" s="37">
        <v>71</v>
      </c>
      <c r="AM27" s="37">
        <f>SUM(AK27:AL27)</f>
        <v>149</v>
      </c>
      <c r="AN27" s="42">
        <f>_xlfn.RANK.EQ(AM27,AM$25:AM$27,0)</f>
        <v>2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  <c r="JG27" s="32"/>
      <c r="JH27" s="32"/>
      <c r="JI27" s="32"/>
      <c r="JJ27" s="32"/>
      <c r="JK27" s="32"/>
      <c r="JL27" s="32"/>
      <c r="JM27" s="32"/>
      <c r="JN27" s="32"/>
      <c r="JO27" s="32"/>
      <c r="JP27" s="32"/>
      <c r="JQ27" s="32"/>
      <c r="JR27" s="32"/>
      <c r="JS27" s="32"/>
      <c r="JT27" s="32"/>
      <c r="JU27" s="32"/>
      <c r="JV27" s="32"/>
      <c r="JW27" s="32"/>
      <c r="JX27" s="32"/>
      <c r="JY27" s="32"/>
      <c r="JZ27" s="32"/>
      <c r="KA27" s="32"/>
      <c r="KB27" s="32"/>
      <c r="KC27" s="32"/>
      <c r="KD27" s="32"/>
      <c r="KE27" s="32"/>
      <c r="KF27" s="32"/>
      <c r="KG27" s="32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  <c r="NJ27" s="32"/>
      <c r="NK27" s="32"/>
      <c r="NL27" s="32"/>
      <c r="NM27" s="32"/>
      <c r="NN27" s="32"/>
      <c r="NO27" s="32"/>
      <c r="NP27" s="32"/>
      <c r="NQ27" s="32"/>
      <c r="NR27" s="32"/>
      <c r="NS27" s="32"/>
      <c r="NT27" s="32"/>
      <c r="NU27" s="32"/>
      <c r="NV27" s="32"/>
      <c r="NW27" s="32"/>
      <c r="NX27" s="32"/>
      <c r="NY27" s="32"/>
      <c r="NZ27" s="32"/>
      <c r="OA27" s="32"/>
      <c r="OB27" s="32"/>
      <c r="OC27" s="32"/>
      <c r="OD27" s="32"/>
      <c r="OE27" s="32"/>
      <c r="OF27" s="32"/>
      <c r="OG27" s="32"/>
      <c r="OH27" s="32"/>
      <c r="OI27" s="32"/>
      <c r="OJ27" s="32"/>
      <c r="OK27" s="32"/>
      <c r="OL27" s="32"/>
      <c r="OM27" s="32"/>
      <c r="ON27" s="32"/>
      <c r="OO27" s="32"/>
      <c r="OP27" s="32"/>
      <c r="OQ27" s="32"/>
      <c r="OR27" s="32"/>
      <c r="OS27" s="32"/>
      <c r="OT27" s="32"/>
      <c r="OU27" s="32"/>
      <c r="OV27" s="32"/>
      <c r="OW27" s="32"/>
      <c r="OX27" s="32"/>
      <c r="OY27" s="32"/>
      <c r="OZ27" s="32"/>
      <c r="PA27" s="32"/>
      <c r="PB27" s="32"/>
      <c r="PC27" s="32"/>
      <c r="PD27" s="32"/>
      <c r="PE27" s="32"/>
      <c r="PF27" s="32"/>
      <c r="PG27" s="32"/>
      <c r="PH27" s="32"/>
      <c r="PI27" s="32"/>
      <c r="PJ27" s="32"/>
      <c r="PK27" s="32"/>
      <c r="PL27" s="32"/>
      <c r="PM27" s="32"/>
      <c r="PN27" s="32"/>
      <c r="PO27" s="32"/>
      <c r="PP27" s="32"/>
      <c r="PQ27" s="32"/>
      <c r="PR27" s="32"/>
      <c r="PS27" s="32"/>
      <c r="PT27" s="32"/>
      <c r="PU27" s="32"/>
      <c r="PV27" s="32"/>
      <c r="PW27" s="32"/>
      <c r="PX27" s="32"/>
      <c r="PY27" s="32"/>
      <c r="PZ27" s="32"/>
      <c r="QA27" s="32"/>
      <c r="QB27" s="32"/>
      <c r="QC27" s="32"/>
      <c r="QD27" s="32"/>
      <c r="QE27" s="32"/>
      <c r="QF27" s="32"/>
      <c r="QG27" s="32"/>
      <c r="QH27" s="32"/>
      <c r="QI27" s="32"/>
      <c r="QJ27" s="32"/>
      <c r="QK27" s="32"/>
      <c r="QL27" s="32"/>
      <c r="QM27" s="32"/>
      <c r="QN27" s="32"/>
      <c r="QO27" s="32"/>
      <c r="QP27" s="32"/>
      <c r="QQ27" s="32"/>
      <c r="QR27" s="32"/>
      <c r="QS27" s="32"/>
      <c r="QT27" s="32"/>
      <c r="QU27" s="32"/>
      <c r="QV27" s="32"/>
      <c r="QW27" s="32"/>
      <c r="QX27" s="32"/>
      <c r="QY27" s="32"/>
      <c r="QZ27" s="32"/>
      <c r="RA27" s="32"/>
      <c r="RB27" s="32"/>
      <c r="RC27" s="32"/>
      <c r="RD27" s="32"/>
      <c r="RE27" s="32"/>
      <c r="RF27" s="32"/>
      <c r="RG27" s="32"/>
      <c r="RH27" s="32"/>
      <c r="RI27" s="32"/>
      <c r="RJ27" s="32"/>
      <c r="RK27" s="32"/>
      <c r="RL27" s="32"/>
      <c r="RM27" s="32"/>
      <c r="RN27" s="32"/>
      <c r="RO27" s="32"/>
      <c r="RP27" s="32"/>
      <c r="RQ27" s="32"/>
      <c r="RR27" s="32"/>
      <c r="RS27" s="32"/>
      <c r="RT27" s="32"/>
      <c r="RU27" s="32"/>
      <c r="RV27" s="32"/>
      <c r="RW27" s="32"/>
      <c r="RX27" s="32"/>
      <c r="RY27" s="32"/>
      <c r="RZ27" s="32"/>
      <c r="SA27" s="32"/>
      <c r="SB27" s="32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2"/>
      <c r="TG27" s="32"/>
      <c r="TH27" s="32"/>
      <c r="TI27" s="32"/>
      <c r="TJ27" s="32"/>
      <c r="TK27" s="32"/>
      <c r="TL27" s="32"/>
      <c r="TM27" s="32"/>
      <c r="TN27" s="32"/>
      <c r="TO27" s="32"/>
      <c r="TP27" s="32"/>
      <c r="TQ27" s="32"/>
      <c r="TR27" s="32"/>
      <c r="TS27" s="32"/>
      <c r="TT27" s="32"/>
      <c r="TU27" s="32"/>
      <c r="TV27" s="32"/>
      <c r="TW27" s="32"/>
      <c r="TX27" s="32"/>
      <c r="TY27" s="32"/>
      <c r="TZ27" s="32"/>
      <c r="UA27" s="32"/>
      <c r="UB27" s="32"/>
      <c r="UC27" s="32"/>
      <c r="UD27" s="32"/>
      <c r="UE27" s="32"/>
      <c r="UF27" s="32"/>
      <c r="UG27" s="32"/>
      <c r="UH27" s="32"/>
      <c r="UI27" s="32"/>
      <c r="UJ27" s="32"/>
      <c r="UK27" s="32"/>
      <c r="UL27" s="32"/>
      <c r="UM27" s="32"/>
      <c r="UN27" s="32"/>
      <c r="UO27" s="32"/>
      <c r="UP27" s="32"/>
      <c r="UQ27" s="32"/>
      <c r="UR27" s="32"/>
      <c r="US27" s="32"/>
      <c r="UT27" s="32"/>
      <c r="UU27" s="32"/>
      <c r="UV27" s="32"/>
      <c r="UW27" s="32"/>
      <c r="UX27" s="32"/>
      <c r="UY27" s="32"/>
      <c r="UZ27" s="32"/>
      <c r="VA27" s="32"/>
      <c r="VB27" s="32"/>
      <c r="VC27" s="32"/>
      <c r="VD27" s="32"/>
      <c r="VE27" s="33"/>
      <c r="VF27" s="34"/>
      <c r="VG27" s="34"/>
      <c r="VH27" s="34"/>
      <c r="VI27" s="34"/>
      <c r="VJ27" s="34"/>
      <c r="VK27" s="34"/>
      <c r="VL27" s="34"/>
      <c r="VM27" s="34"/>
      <c r="VN27" s="34"/>
      <c r="VO27" s="34"/>
      <c r="VP27" s="34"/>
      <c r="VQ27" s="34"/>
      <c r="VR27" s="34"/>
      <c r="VS27" s="34"/>
      <c r="VT27" s="34"/>
      <c r="VU27" s="34"/>
      <c r="VV27" s="34"/>
      <c r="VW27" s="34"/>
      <c r="VX27" s="34"/>
      <c r="VY27" s="34"/>
      <c r="VZ27" s="34"/>
      <c r="WA27" s="34"/>
      <c r="WB27" s="34"/>
      <c r="WC27" s="34"/>
      <c r="WD27" s="34"/>
      <c r="WE27" s="34"/>
      <c r="WF27" s="34"/>
      <c r="WG27" s="34"/>
      <c r="WH27" s="34"/>
      <c r="WI27" s="34"/>
      <c r="WJ27" s="34"/>
      <c r="WK27" s="34"/>
      <c r="WL27" s="34"/>
      <c r="WM27" s="34"/>
      <c r="WN27" s="34"/>
      <c r="WO27" s="34"/>
      <c r="WP27" s="34"/>
      <c r="WQ27" s="34"/>
      <c r="WR27" s="34"/>
      <c r="WS27" s="34"/>
      <c r="WT27" s="34"/>
      <c r="WU27" s="34"/>
      <c r="WV27" s="34"/>
      <c r="WW27" s="34"/>
      <c r="WX27" s="34"/>
      <c r="WY27" s="34"/>
      <c r="WZ27" s="34"/>
      <c r="XA27" s="34"/>
      <c r="XB27" s="34"/>
      <c r="XC27" s="34"/>
      <c r="XD27" s="34"/>
      <c r="XE27" s="34"/>
      <c r="XF27" s="34"/>
      <c r="XG27" s="34"/>
      <c r="XH27" s="34"/>
      <c r="XI27" s="34"/>
      <c r="XJ27" s="34"/>
      <c r="XK27" s="34"/>
      <c r="XL27" s="34"/>
      <c r="XM27" s="34"/>
      <c r="XN27" s="34"/>
      <c r="XO27" s="34"/>
      <c r="XP27" s="34"/>
      <c r="XQ27" s="34"/>
      <c r="XR27" s="34"/>
      <c r="XS27" s="34"/>
      <c r="XT27" s="34"/>
      <c r="XU27" s="34"/>
      <c r="XV27" s="34"/>
      <c r="XW27" s="34"/>
      <c r="XX27" s="34"/>
      <c r="XY27" s="34"/>
      <c r="XZ27" s="34"/>
      <c r="YA27" s="34"/>
      <c r="YB27" s="34"/>
      <c r="YC27" s="34"/>
      <c r="YD27" s="34"/>
      <c r="YE27" s="34"/>
      <c r="YF27" s="34"/>
      <c r="YG27" s="34"/>
      <c r="YH27" s="34"/>
      <c r="YI27" s="34"/>
      <c r="YJ27" s="34"/>
      <c r="YK27" s="34"/>
      <c r="YL27" s="34"/>
      <c r="YM27" s="34"/>
      <c r="YN27" s="34"/>
      <c r="YO27" s="34"/>
      <c r="YP27" s="34"/>
      <c r="YQ27" s="34"/>
      <c r="YR27" s="34"/>
      <c r="YS27" s="34"/>
      <c r="YT27" s="34"/>
      <c r="YU27" s="34"/>
      <c r="YV27" s="34"/>
      <c r="YW27" s="34"/>
      <c r="YX27" s="34"/>
      <c r="YY27" s="34"/>
      <c r="YZ27" s="34"/>
      <c r="ZA27" s="34"/>
      <c r="ZB27" s="34"/>
      <c r="ZC27" s="34"/>
      <c r="ZD27" s="34"/>
      <c r="ZE27" s="34"/>
      <c r="ZF27" s="34"/>
      <c r="ZG27" s="34"/>
      <c r="ZH27" s="34"/>
      <c r="ZI27" s="34"/>
      <c r="ZJ27" s="34"/>
      <c r="ZK27" s="34"/>
      <c r="ZL27" s="34"/>
      <c r="ZM27" s="34"/>
      <c r="ZN27" s="34"/>
      <c r="ZO27" s="34"/>
      <c r="ZP27" s="34"/>
      <c r="ZQ27" s="34"/>
      <c r="ZR27" s="34"/>
      <c r="ZS27" s="34"/>
      <c r="ZT27" s="34"/>
      <c r="ZU27" s="34"/>
      <c r="ZV27" s="34"/>
      <c r="ZW27" s="34"/>
      <c r="ZX27" s="34"/>
      <c r="ZY27" s="34"/>
      <c r="ZZ27" s="34"/>
      <c r="AAA27" s="34"/>
      <c r="AAB27" s="34"/>
      <c r="AAC27" s="34"/>
      <c r="AAD27" s="34"/>
      <c r="AAE27" s="34"/>
      <c r="AAF27" s="34"/>
      <c r="AAG27" s="34"/>
      <c r="AAH27" s="34"/>
      <c r="AAI27" s="34"/>
      <c r="AAJ27" s="34"/>
      <c r="AAK27" s="34"/>
      <c r="AAL27" s="34"/>
      <c r="AAM27" s="34"/>
      <c r="AAN27" s="34"/>
      <c r="AAO27" s="34"/>
      <c r="AAP27" s="34"/>
      <c r="AAQ27" s="34"/>
      <c r="AAR27" s="34"/>
      <c r="AAS27" s="34"/>
      <c r="AAT27" s="34"/>
      <c r="AAU27" s="34"/>
      <c r="AAV27" s="34"/>
      <c r="AAW27" s="34"/>
      <c r="AAX27" s="34"/>
      <c r="AAY27" s="34"/>
      <c r="AAZ27" s="34"/>
      <c r="ABA27" s="34"/>
      <c r="ABB27" s="34"/>
      <c r="ABC27" s="34"/>
      <c r="ABD27" s="34"/>
      <c r="ABE27" s="34"/>
      <c r="ABF27" s="34"/>
      <c r="ABG27" s="34"/>
      <c r="ABH27" s="34"/>
      <c r="ABI27" s="34"/>
      <c r="ABJ27" s="34"/>
      <c r="ABK27" s="34"/>
      <c r="ABL27" s="34"/>
      <c r="ABM27" s="34"/>
      <c r="ABN27" s="34"/>
      <c r="ABO27" s="34"/>
      <c r="ABP27" s="34"/>
      <c r="ABQ27" s="34"/>
      <c r="ABR27" s="34"/>
      <c r="ABS27" s="34"/>
      <c r="ABT27" s="34"/>
      <c r="ABU27" s="34"/>
      <c r="ABV27" s="34"/>
      <c r="ABW27" s="34"/>
      <c r="ABX27" s="34"/>
      <c r="ABY27" s="34"/>
      <c r="ABZ27" s="34"/>
      <c r="ACA27" s="34"/>
      <c r="ACB27" s="34"/>
      <c r="ACC27" s="34"/>
      <c r="ACD27" s="34"/>
      <c r="ACE27" s="34"/>
      <c r="ACF27" s="34"/>
      <c r="ACG27" s="34"/>
      <c r="ACH27" s="34"/>
      <c r="ACI27" s="34"/>
      <c r="ACJ27" s="34"/>
      <c r="ACK27" s="34"/>
      <c r="ACL27" s="34"/>
      <c r="ACM27" s="34"/>
      <c r="ACN27" s="34"/>
      <c r="ACO27" s="34"/>
      <c r="ACP27" s="34"/>
      <c r="ACQ27" s="34"/>
      <c r="ACR27" s="34"/>
      <c r="ACS27" s="34"/>
      <c r="ACT27" s="34"/>
      <c r="ACU27" s="34"/>
      <c r="ACV27" s="34"/>
      <c r="ACW27" s="34"/>
      <c r="ACX27" s="34"/>
      <c r="ACY27" s="34"/>
      <c r="ACZ27" s="34"/>
      <c r="ADA27" s="34"/>
      <c r="ADB27" s="34"/>
      <c r="ADC27" s="34"/>
      <c r="ADD27" s="34"/>
      <c r="ADE27" s="34"/>
      <c r="ADF27" s="34"/>
      <c r="ADG27" s="34"/>
      <c r="ADH27" s="34"/>
      <c r="ADI27" s="34"/>
      <c r="ADJ27" s="34"/>
      <c r="ADK27" s="34"/>
      <c r="ADL27" s="34"/>
      <c r="ADM27" s="34"/>
      <c r="ADN27" s="34"/>
      <c r="ADO27" s="34"/>
      <c r="ADP27" s="34"/>
      <c r="ADQ27" s="34"/>
      <c r="ADR27" s="34"/>
      <c r="ADS27" s="34"/>
      <c r="ADT27" s="34"/>
      <c r="ADU27" s="34"/>
      <c r="ADV27" s="34"/>
      <c r="ADW27" s="34"/>
      <c r="ADX27" s="34"/>
      <c r="ADY27" s="34"/>
      <c r="ADZ27" s="34"/>
      <c r="AEA27" s="34"/>
      <c r="AEB27" s="34"/>
      <c r="AEC27" s="34"/>
      <c r="AED27" s="34"/>
      <c r="AEE27" s="34"/>
      <c r="AEF27" s="34"/>
      <c r="AEG27" s="34"/>
      <c r="AEH27" s="34"/>
      <c r="AEI27" s="34"/>
      <c r="AEJ27" s="34"/>
      <c r="AEK27" s="34"/>
      <c r="AEL27" s="34"/>
      <c r="AEM27" s="34"/>
      <c r="AEN27" s="34"/>
      <c r="AEO27" s="34"/>
      <c r="AEP27" s="34"/>
      <c r="AEQ27" s="34"/>
      <c r="AER27" s="34"/>
      <c r="AES27" s="34"/>
      <c r="AET27" s="34"/>
      <c r="AEU27" s="34"/>
      <c r="AEV27" s="34"/>
      <c r="AEW27" s="34"/>
      <c r="AEX27" s="34"/>
      <c r="AEY27" s="34"/>
      <c r="AEZ27" s="34"/>
      <c r="AFA27" s="34"/>
      <c r="AFB27" s="34"/>
      <c r="AFC27" s="34"/>
      <c r="AFD27" s="34"/>
      <c r="AFE27" s="34"/>
      <c r="AFF27" s="34"/>
      <c r="AFG27" s="34"/>
      <c r="AFH27" s="34"/>
      <c r="AFI27" s="34"/>
      <c r="AFJ27" s="34"/>
      <c r="AFK27" s="34"/>
      <c r="AFL27" s="34"/>
      <c r="AFM27" s="34"/>
      <c r="AFN27" s="34"/>
      <c r="AFO27" s="34"/>
      <c r="AFP27" s="34"/>
      <c r="AFQ27" s="34"/>
      <c r="AFR27" s="34"/>
      <c r="AFS27" s="34"/>
      <c r="AFT27" s="34"/>
      <c r="AFU27" s="34"/>
      <c r="AFV27" s="34"/>
      <c r="AFW27" s="34"/>
      <c r="AFX27" s="34"/>
      <c r="AFY27" s="34"/>
      <c r="AFZ27" s="34"/>
      <c r="AGA27" s="34"/>
      <c r="AGB27" s="34"/>
      <c r="AGC27" s="34"/>
      <c r="AGD27" s="34"/>
      <c r="AGE27" s="34"/>
      <c r="AGF27" s="34"/>
      <c r="AGG27" s="34"/>
      <c r="AGH27" s="34"/>
      <c r="AGI27" s="34"/>
      <c r="AGJ27" s="34"/>
      <c r="AGK27" s="34"/>
      <c r="AGL27" s="34"/>
      <c r="AGM27" s="34"/>
      <c r="AGN27" s="34"/>
      <c r="AGO27" s="34"/>
      <c r="AGP27" s="34"/>
      <c r="AGQ27" s="34"/>
      <c r="AGR27" s="34"/>
      <c r="AGS27" s="34"/>
      <c r="AGT27" s="34"/>
      <c r="AGU27" s="34"/>
      <c r="AGV27" s="34"/>
      <c r="AGW27" s="34"/>
      <c r="AGX27" s="34"/>
      <c r="AGY27" s="34"/>
      <c r="AGZ27" s="34"/>
      <c r="AHA27" s="34"/>
      <c r="AHB27" s="34"/>
      <c r="AHC27" s="34"/>
      <c r="AHD27" s="34"/>
      <c r="AHE27" s="34"/>
      <c r="AHF27" s="34"/>
      <c r="AHG27" s="34"/>
      <c r="AHH27" s="34"/>
      <c r="AHI27" s="34"/>
      <c r="AHJ27" s="34"/>
      <c r="AHK27" s="34"/>
      <c r="AHL27" s="34"/>
      <c r="AHM27" s="34"/>
      <c r="AHN27" s="34"/>
      <c r="AHO27" s="34"/>
      <c r="AHP27" s="34"/>
      <c r="AHQ27" s="34"/>
      <c r="AHR27" s="34"/>
      <c r="AHS27" s="34"/>
      <c r="AHT27" s="34"/>
      <c r="AHU27" s="34"/>
      <c r="AHV27" s="34"/>
      <c r="AHW27" s="34"/>
      <c r="AHX27" s="34"/>
      <c r="AHY27" s="34"/>
      <c r="AHZ27" s="34"/>
      <c r="AIA27" s="34"/>
      <c r="AIB27" s="34"/>
      <c r="AIC27" s="34"/>
      <c r="AID27" s="34"/>
      <c r="AIE27" s="34"/>
      <c r="AIF27" s="34"/>
      <c r="AIG27" s="34"/>
      <c r="AIH27" s="34"/>
      <c r="AII27" s="34"/>
      <c r="AIJ27" s="34"/>
      <c r="AIK27" s="34"/>
      <c r="AIL27" s="34"/>
      <c r="AIM27" s="34"/>
      <c r="AIN27" s="34"/>
      <c r="AIO27" s="34"/>
      <c r="AIP27" s="34"/>
      <c r="AIQ27" s="34"/>
      <c r="AIR27" s="34"/>
      <c r="AIS27" s="34"/>
      <c r="AIT27" s="34"/>
      <c r="AIU27" s="34"/>
      <c r="AIV27" s="34"/>
      <c r="AIW27" s="34"/>
      <c r="AIX27" s="34"/>
      <c r="AIY27" s="34"/>
      <c r="AIZ27" s="34"/>
      <c r="AJA27" s="34"/>
      <c r="AJB27" s="34"/>
      <c r="AJC27" s="34"/>
      <c r="AJD27" s="34"/>
      <c r="AJE27" s="34"/>
      <c r="AJF27" s="34"/>
      <c r="AJG27" s="34"/>
      <c r="AJH27" s="34"/>
      <c r="AJI27" s="34"/>
      <c r="AJJ27" s="34"/>
      <c r="AJK27" s="34"/>
      <c r="AJL27" s="34"/>
      <c r="AJM27" s="34"/>
      <c r="AJN27" s="34"/>
      <c r="AJO27" s="34"/>
      <c r="AJP27" s="34"/>
      <c r="AJQ27" s="34"/>
      <c r="AJR27" s="34"/>
      <c r="AJS27" s="34"/>
      <c r="AJT27" s="34"/>
      <c r="AJU27" s="34"/>
      <c r="AJV27" s="34"/>
      <c r="AJW27" s="34"/>
      <c r="AJX27" s="34"/>
      <c r="AJY27" s="34"/>
      <c r="AJZ27" s="34"/>
      <c r="AKA27" s="34"/>
      <c r="AKB27" s="34"/>
      <c r="AKC27" s="34"/>
      <c r="AKD27" s="34"/>
      <c r="AKE27" s="34"/>
      <c r="AKF27" s="34"/>
      <c r="AKG27" s="34"/>
      <c r="AKH27" s="34"/>
      <c r="AKI27" s="34"/>
      <c r="AKJ27" s="34"/>
      <c r="AKK27" s="34"/>
      <c r="AKL27" s="34"/>
      <c r="AKM27" s="34"/>
      <c r="AKN27" s="34"/>
      <c r="AKO27" s="34"/>
      <c r="AKP27" s="34"/>
      <c r="AKQ27" s="34"/>
      <c r="AKR27" s="34"/>
      <c r="AKS27" s="34"/>
      <c r="AKT27" s="34"/>
      <c r="AKU27" s="34"/>
      <c r="AKV27" s="34"/>
      <c r="AKW27" s="34"/>
      <c r="AKX27" s="34"/>
      <c r="AKY27" s="34"/>
      <c r="AKZ27" s="34"/>
      <c r="ALA27" s="34"/>
      <c r="ALB27" s="34"/>
      <c r="ALC27" s="34"/>
      <c r="ALD27" s="34"/>
      <c r="ALE27" s="34"/>
      <c r="ALF27" s="34"/>
      <c r="ALG27" s="34"/>
      <c r="ALH27" s="34"/>
      <c r="ALI27" s="34"/>
      <c r="ALJ27" s="34"/>
      <c r="ALK27" s="34"/>
      <c r="ALL27" s="34"/>
      <c r="ALM27" s="34"/>
      <c r="ALN27" s="34"/>
      <c r="ALO27" s="34"/>
      <c r="ALP27" s="34"/>
      <c r="ALQ27" s="34"/>
      <c r="ALR27" s="34"/>
      <c r="ALS27" s="34"/>
      <c r="ALT27" s="34"/>
      <c r="ALU27" s="34"/>
      <c r="ALV27" s="34"/>
      <c r="ALW27" s="34"/>
      <c r="ALX27" s="34"/>
      <c r="ALY27" s="34"/>
      <c r="ALZ27" s="34"/>
      <c r="AMA27" s="34"/>
      <c r="AMB27" s="34"/>
      <c r="AMC27" s="34"/>
      <c r="AMD27" s="34"/>
      <c r="AME27" s="34"/>
      <c r="AMF27" s="34"/>
      <c r="AMG27" s="34"/>
      <c r="AMH27" s="34"/>
      <c r="AMI27" s="34"/>
      <c r="AMJ27" s="35"/>
    </row>
  </sheetData>
  <sortState ref="A31:AMJ33">
    <sortCondition descending="1" ref="V31:V33"/>
  </sortState>
  <mergeCells count="25">
    <mergeCell ref="L6:N7"/>
    <mergeCell ref="A1:V4"/>
    <mergeCell ref="C5:E5"/>
    <mergeCell ref="F5:H5"/>
    <mergeCell ref="I5:K5"/>
    <mergeCell ref="L5:N5"/>
    <mergeCell ref="O5:Q5"/>
    <mergeCell ref="R5:T5"/>
    <mergeCell ref="A6:A7"/>
    <mergeCell ref="B6:B7"/>
    <mergeCell ref="C6:E7"/>
    <mergeCell ref="F6:H7"/>
    <mergeCell ref="I6:K7"/>
    <mergeCell ref="C8:E8"/>
    <mergeCell ref="F8:H8"/>
    <mergeCell ref="I8:K8"/>
    <mergeCell ref="L8:N8"/>
    <mergeCell ref="O8:Q8"/>
    <mergeCell ref="AG8:AI8"/>
    <mergeCell ref="AK8:AM8"/>
    <mergeCell ref="O6:T6"/>
    <mergeCell ref="U6:U7"/>
    <mergeCell ref="V6:V7"/>
    <mergeCell ref="O7:T7"/>
    <mergeCell ref="R8:T8"/>
  </mergeCells>
  <pageMargins left="0.5" right="0.5" top="0.39369999999999999" bottom="0.39369999999999999" header="1" footer="1"/>
  <pageSetup paperSize="5" scale="93" fitToWidth="0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Eric.West</dc:creator>
  <cp:lastModifiedBy>Eric.West</cp:lastModifiedBy>
  <dcterms:created xsi:type="dcterms:W3CDTF">2017-10-29T03:25:26Z</dcterms:created>
  <dcterms:modified xsi:type="dcterms:W3CDTF">2017-10-29T03:46:40Z</dcterms:modified>
</cp:coreProperties>
</file>