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schneider\Desktop\MARCHING FESTIVAL\"/>
    </mc:Choice>
  </mc:AlternateContent>
  <bookViews>
    <workbookView xWindow="0" yWindow="0" windowWidth="7470" windowHeight="2160"/>
  </bookViews>
  <sheets>
    <sheet name="Prelim scores" sheetId="1" r:id="rId1"/>
    <sheet name="Prelim awards" sheetId="2" r:id="rId2"/>
    <sheet name="Finals score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3" l="1"/>
  <c r="M12" i="3"/>
  <c r="L12" i="3"/>
  <c r="K12" i="3"/>
  <c r="J12" i="3"/>
  <c r="O12" i="3" s="1"/>
  <c r="N11" i="3"/>
  <c r="M11" i="3"/>
  <c r="L11" i="3"/>
  <c r="K11" i="3"/>
  <c r="J11" i="3"/>
  <c r="O11" i="3" s="1"/>
  <c r="N10" i="3"/>
  <c r="M10" i="3"/>
  <c r="L10" i="3"/>
  <c r="K10" i="3"/>
  <c r="J10" i="3"/>
  <c r="O10" i="3" s="1"/>
  <c r="O9" i="3"/>
  <c r="N9" i="3"/>
  <c r="M9" i="3"/>
  <c r="L9" i="3"/>
  <c r="K9" i="3"/>
  <c r="J9" i="3"/>
  <c r="N8" i="3"/>
  <c r="M8" i="3"/>
  <c r="L8" i="3"/>
  <c r="K8" i="3"/>
  <c r="J8" i="3"/>
  <c r="O8" i="3" s="1"/>
  <c r="N7" i="3"/>
  <c r="M7" i="3"/>
  <c r="L7" i="3"/>
  <c r="K7" i="3"/>
  <c r="J7" i="3"/>
  <c r="O7" i="3" s="1"/>
  <c r="N6" i="3"/>
  <c r="M6" i="3"/>
  <c r="L6" i="3"/>
  <c r="K6" i="3"/>
  <c r="J6" i="3"/>
  <c r="O6" i="3" s="1"/>
  <c r="O5" i="3"/>
  <c r="N5" i="3"/>
  <c r="M5" i="3"/>
  <c r="L5" i="3"/>
  <c r="K5" i="3"/>
  <c r="J5" i="3"/>
  <c r="N4" i="3"/>
  <c r="M4" i="3"/>
  <c r="L4" i="3"/>
  <c r="K4" i="3"/>
  <c r="J4" i="3"/>
  <c r="O4" i="3" s="1"/>
  <c r="P4" i="3" s="1"/>
  <c r="N3" i="3"/>
  <c r="M3" i="3"/>
  <c r="L3" i="3"/>
  <c r="K3" i="3"/>
  <c r="J3" i="3"/>
  <c r="O3" i="3" s="1"/>
  <c r="O24" i="1"/>
  <c r="N24" i="1"/>
  <c r="M24" i="1"/>
  <c r="L24" i="1"/>
  <c r="K24" i="1"/>
  <c r="P24" i="1" s="1"/>
  <c r="O23" i="1"/>
  <c r="N23" i="1"/>
  <c r="M23" i="1"/>
  <c r="L23" i="1"/>
  <c r="K23" i="1"/>
  <c r="P23" i="1" s="1"/>
  <c r="O22" i="1"/>
  <c r="N22" i="1"/>
  <c r="M22" i="1"/>
  <c r="L22" i="1"/>
  <c r="K22" i="1"/>
  <c r="P22" i="1" s="1"/>
  <c r="O21" i="1"/>
  <c r="N21" i="1"/>
  <c r="M21" i="1"/>
  <c r="L21" i="1"/>
  <c r="P21" i="1" s="1"/>
  <c r="Q21" i="1" s="1"/>
  <c r="K21" i="1"/>
  <c r="O20" i="1"/>
  <c r="N20" i="1"/>
  <c r="M20" i="1"/>
  <c r="L20" i="1"/>
  <c r="K20" i="1"/>
  <c r="P20" i="1" s="1"/>
  <c r="O18" i="1"/>
  <c r="N18" i="1"/>
  <c r="M18" i="1"/>
  <c r="L18" i="1"/>
  <c r="K18" i="1"/>
  <c r="P18" i="1" s="1"/>
  <c r="O17" i="1"/>
  <c r="N17" i="1"/>
  <c r="M17" i="1"/>
  <c r="L17" i="1"/>
  <c r="K17" i="1"/>
  <c r="P17" i="1" s="1"/>
  <c r="O16" i="1"/>
  <c r="N16" i="1"/>
  <c r="M16" i="1"/>
  <c r="L16" i="1"/>
  <c r="P16" i="1" s="1"/>
  <c r="Q16" i="1" s="1"/>
  <c r="K16" i="1"/>
  <c r="O15" i="1"/>
  <c r="N15" i="1"/>
  <c r="M15" i="1"/>
  <c r="L15" i="1"/>
  <c r="K15" i="1"/>
  <c r="P15" i="1" s="1"/>
  <c r="O14" i="1"/>
  <c r="N14" i="1"/>
  <c r="M14" i="1"/>
  <c r="L14" i="1"/>
  <c r="K14" i="1"/>
  <c r="P14" i="1" s="1"/>
  <c r="O12" i="1"/>
  <c r="N12" i="1"/>
  <c r="M12" i="1"/>
  <c r="L12" i="1"/>
  <c r="K12" i="1"/>
  <c r="P12" i="1" s="1"/>
  <c r="O11" i="1"/>
  <c r="N11" i="1"/>
  <c r="M11" i="1"/>
  <c r="L11" i="1"/>
  <c r="P11" i="1" s="1"/>
  <c r="Q11" i="1" s="1"/>
  <c r="K11" i="1"/>
  <c r="O10" i="1"/>
  <c r="N10" i="1"/>
  <c r="M10" i="1"/>
  <c r="L10" i="1"/>
  <c r="K10" i="1"/>
  <c r="P10" i="1" s="1"/>
  <c r="O9" i="1"/>
  <c r="N9" i="1"/>
  <c r="M9" i="1"/>
  <c r="L9" i="1"/>
  <c r="K9" i="1"/>
  <c r="P9" i="1" s="1"/>
  <c r="O8" i="1"/>
  <c r="N8" i="1"/>
  <c r="M8" i="1"/>
  <c r="L8" i="1"/>
  <c r="K8" i="1"/>
  <c r="P8" i="1" s="1"/>
  <c r="Q8" i="1" s="1"/>
  <c r="O6" i="1"/>
  <c r="N6" i="1"/>
  <c r="M6" i="1"/>
  <c r="L6" i="1"/>
  <c r="P6" i="1" s="1"/>
  <c r="K6" i="1"/>
  <c r="O5" i="1"/>
  <c r="N5" i="1"/>
  <c r="M5" i="1"/>
  <c r="L5" i="1"/>
  <c r="K5" i="1"/>
  <c r="P5" i="1" s="1"/>
  <c r="O4" i="1"/>
  <c r="N4" i="1"/>
  <c r="M4" i="1"/>
  <c r="L4" i="1"/>
  <c r="K4" i="1"/>
  <c r="P4" i="1" s="1"/>
  <c r="O3" i="1"/>
  <c r="N3" i="1"/>
  <c r="M3" i="1"/>
  <c r="L3" i="1"/>
  <c r="K3" i="1"/>
  <c r="P3" i="1" s="1"/>
  <c r="Q3" i="1" s="1"/>
  <c r="P7" i="3" l="1"/>
  <c r="P8" i="3"/>
  <c r="P11" i="3"/>
  <c r="P5" i="3"/>
  <c r="P3" i="3"/>
  <c r="P6" i="3"/>
  <c r="P9" i="3"/>
  <c r="P10" i="3"/>
  <c r="P12" i="3"/>
  <c r="Q22" i="1"/>
  <c r="Q17" i="1"/>
  <c r="Q4" i="1"/>
  <c r="Q9" i="1"/>
  <c r="Q14" i="1"/>
  <c r="Q18" i="1"/>
  <c r="Q23" i="1"/>
  <c r="Q6" i="1"/>
  <c r="Q12" i="1"/>
  <c r="Q5" i="1"/>
  <c r="Q10" i="1"/>
  <c r="Q15" i="1"/>
  <c r="Q20" i="1"/>
  <c r="Q24" i="1"/>
</calcChain>
</file>

<file path=xl/sharedStrings.xml><?xml version="1.0" encoding="utf-8"?>
<sst xmlns="http://schemas.openxmlformats.org/spreadsheetml/2006/main" count="150" uniqueCount="71">
  <si>
    <t>Time</t>
  </si>
  <si>
    <t>Band #</t>
  </si>
  <si>
    <t>Class</t>
  </si>
  <si>
    <t>School</t>
  </si>
  <si>
    <t>Music</t>
  </si>
  <si>
    <t>Visual/ Marching</t>
  </si>
  <si>
    <t>Gen Effect</t>
  </si>
  <si>
    <t>Guard</t>
  </si>
  <si>
    <t>Percussion</t>
  </si>
  <si>
    <t>Total</t>
  </si>
  <si>
    <t>Rank</t>
  </si>
  <si>
    <t>10:00am</t>
  </si>
  <si>
    <t>A</t>
  </si>
  <si>
    <t>Miller</t>
  </si>
  <si>
    <t>10:15am</t>
  </si>
  <si>
    <t>Seymour</t>
  </si>
  <si>
    <t>10:45am</t>
  </si>
  <si>
    <t>El Dorado Springs</t>
  </si>
  <si>
    <t>11:15am</t>
  </si>
  <si>
    <t>Butler</t>
  </si>
  <si>
    <t>12:00pm</t>
  </si>
  <si>
    <t>B</t>
  </si>
  <si>
    <t>Riverton</t>
  </si>
  <si>
    <t>12:15pm</t>
  </si>
  <si>
    <t>Diamond</t>
  </si>
  <si>
    <t>Fair Grove</t>
  </si>
  <si>
    <t>12:45pm</t>
  </si>
  <si>
    <t>Aurora</t>
  </si>
  <si>
    <t>1:00pm</t>
  </si>
  <si>
    <t>Seneca</t>
  </si>
  <si>
    <t>11:00am</t>
  </si>
  <si>
    <t>C</t>
  </si>
  <si>
    <t>Mt. Vernon</t>
  </si>
  <si>
    <t>1:45pm</t>
  </si>
  <si>
    <t>Monett</t>
  </si>
  <si>
    <t>2:00pm</t>
  </si>
  <si>
    <t>Logan-Rogersville</t>
  </si>
  <si>
    <t>2:15pm</t>
  </si>
  <si>
    <t>Carthage</t>
  </si>
  <si>
    <t>2:30pm</t>
  </si>
  <si>
    <t>Joplin</t>
  </si>
  <si>
    <t>3:15pm</t>
  </si>
  <si>
    <t>D</t>
  </si>
  <si>
    <t>Webb City</t>
  </si>
  <si>
    <t>3:30pm</t>
  </si>
  <si>
    <t>Branson</t>
  </si>
  <si>
    <t>3:45pm</t>
  </si>
  <si>
    <t>Parkview</t>
  </si>
  <si>
    <t>4:00pm</t>
  </si>
  <si>
    <t>Willard</t>
  </si>
  <si>
    <t>4:15pm</t>
  </si>
  <si>
    <t>Nevada</t>
  </si>
  <si>
    <t>Weight</t>
  </si>
  <si>
    <t>Weighted Score</t>
  </si>
  <si>
    <t>Class A</t>
  </si>
  <si>
    <t>Class B</t>
  </si>
  <si>
    <t>Class C</t>
  </si>
  <si>
    <t>Class D</t>
  </si>
  <si>
    <t>Caption Awards</t>
  </si>
  <si>
    <t>Drum Major</t>
  </si>
  <si>
    <t xml:space="preserve">Carthage </t>
  </si>
  <si>
    <t>Color Guard</t>
  </si>
  <si>
    <t>First Place</t>
  </si>
  <si>
    <t>Second Place</t>
  </si>
  <si>
    <t>Butler High School</t>
  </si>
  <si>
    <t>Logan Rogersville</t>
  </si>
  <si>
    <t>Third Place</t>
  </si>
  <si>
    <t>Seymour High School</t>
  </si>
  <si>
    <t>Outstanding Drum Major</t>
  </si>
  <si>
    <t>Outstanding Colorguard</t>
  </si>
  <si>
    <t>Outstanding Percussion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</si>
</sst>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0" borderId="0" xfId="0" applyFont="1"/>
    <xf numFmtId="2" fontId="4" fillId="3" borderId="2" xfId="0" applyNumberFormat="1" applyFont="1" applyFill="1" applyBorder="1"/>
    <xf numFmtId="2" fontId="4" fillId="3" borderId="3" xfId="0" applyNumberFormat="1" applyFont="1" applyFill="1" applyBorder="1"/>
    <xf numFmtId="0" fontId="4" fillId="3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2" fontId="4" fillId="3" borderId="5" xfId="0" applyNumberFormat="1" applyFont="1" applyFill="1" applyBorder="1"/>
    <xf numFmtId="2" fontId="4" fillId="3" borderId="6" xfId="0" applyNumberFormat="1" applyFont="1" applyFill="1" applyBorder="1"/>
    <xf numFmtId="0" fontId="4" fillId="3" borderId="7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2" fontId="4" fillId="3" borderId="8" xfId="0" applyNumberFormat="1" applyFont="1" applyFill="1" applyBorder="1"/>
    <xf numFmtId="2" fontId="4" fillId="3" borderId="9" xfId="0" applyNumberFormat="1" applyFont="1" applyFill="1" applyBorder="1"/>
    <xf numFmtId="0" fontId="4" fillId="3" borderId="10" xfId="0" applyFont="1" applyFill="1" applyBorder="1"/>
    <xf numFmtId="1" fontId="4" fillId="3" borderId="4" xfId="0" applyNumberFormat="1" applyFont="1" applyFill="1" applyBorder="1"/>
    <xf numFmtId="1" fontId="4" fillId="3" borderId="7" xfId="0" applyNumberFormat="1" applyFont="1" applyFill="1" applyBorder="1"/>
    <xf numFmtId="18" fontId="4" fillId="0" borderId="0" xfId="0" applyNumberFormat="1" applyFont="1" applyBorder="1"/>
    <xf numFmtId="0" fontId="4" fillId="0" borderId="11" xfId="0" applyFont="1" applyBorder="1"/>
    <xf numFmtId="0" fontId="4" fillId="0" borderId="0" xfId="0" applyFont="1" applyFill="1" applyBorder="1"/>
    <xf numFmtId="0" fontId="4" fillId="0" borderId="1" xfId="0" applyFont="1" applyFill="1" applyBorder="1"/>
    <xf numFmtId="0" fontId="3" fillId="0" borderId="0" xfId="0" quotePrefix="1" applyFont="1" applyAlignment="1">
      <alignment horizontal="center"/>
    </xf>
    <xf numFmtId="0" fontId="4" fillId="0" borderId="12" xfId="0" applyFont="1" applyBorder="1"/>
    <xf numFmtId="2" fontId="4" fillId="3" borderId="13" xfId="0" applyNumberFormat="1" applyFont="1" applyFill="1" applyBorder="1"/>
    <xf numFmtId="2" fontId="4" fillId="3" borderId="14" xfId="0" applyNumberFormat="1" applyFont="1" applyFill="1" applyBorder="1"/>
    <xf numFmtId="0" fontId="4" fillId="4" borderId="0" xfId="0" applyFont="1" applyFill="1"/>
    <xf numFmtId="0" fontId="0" fillId="4" borderId="0" xfId="0" applyFill="1"/>
    <xf numFmtId="0" fontId="4" fillId="5" borderId="0" xfId="0" applyFont="1" applyFill="1" applyBorder="1"/>
    <xf numFmtId="0" fontId="4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4" fillId="5" borderId="0" xfId="0" applyFont="1" applyFill="1"/>
    <xf numFmtId="9" fontId="4" fillId="5" borderId="0" xfId="1" applyFont="1" applyFill="1"/>
    <xf numFmtId="0" fontId="5" fillId="0" borderId="6" xfId="0" applyFont="1" applyFill="1" applyBorder="1"/>
    <xf numFmtId="0" fontId="6" fillId="6" borderId="6" xfId="0" applyFont="1" applyFill="1" applyBorder="1"/>
    <xf numFmtId="0" fontId="3" fillId="6" borderId="6" xfId="0" applyFont="1" applyFill="1" applyBorder="1"/>
    <xf numFmtId="0" fontId="7" fillId="0" borderId="6" xfId="0" applyFont="1" applyBorder="1" applyAlignment="1">
      <alignment horizontal="center"/>
    </xf>
    <xf numFmtId="0" fontId="2" fillId="0" borderId="6" xfId="0" applyFont="1" applyBorder="1"/>
    <xf numFmtId="0" fontId="0" fillId="0" borderId="6" xfId="0" applyBorder="1"/>
    <xf numFmtId="0" fontId="4" fillId="0" borderId="18" xfId="0" applyFont="1" applyBorder="1"/>
    <xf numFmtId="20" fontId="4" fillId="0" borderId="18" xfId="0" applyNumberFormat="1" applyFont="1" applyBorder="1"/>
    <xf numFmtId="0" fontId="3" fillId="0" borderId="19" xfId="0" applyFont="1" applyBorder="1"/>
    <xf numFmtId="0" fontId="4" fillId="2" borderId="20" xfId="0" applyFont="1" applyFill="1" applyBorder="1"/>
    <xf numFmtId="2" fontId="4" fillId="3" borderId="21" xfId="0" applyNumberFormat="1" applyFont="1" applyFill="1" applyBorder="1"/>
    <xf numFmtId="0" fontId="4" fillId="3" borderId="18" xfId="0" applyFont="1" applyFill="1" applyBorder="1"/>
    <xf numFmtId="0" fontId="4" fillId="0" borderId="22" xfId="0" applyFont="1" applyBorder="1"/>
    <xf numFmtId="20" fontId="4" fillId="0" borderId="22" xfId="0" applyNumberFormat="1" applyFont="1" applyBorder="1"/>
    <xf numFmtId="0" fontId="3" fillId="0" borderId="23" xfId="0" applyFont="1" applyBorder="1"/>
    <xf numFmtId="0" fontId="4" fillId="2" borderId="24" xfId="0" applyFont="1" applyFill="1" applyBorder="1"/>
    <xf numFmtId="2" fontId="4" fillId="3" borderId="1" xfId="0" applyNumberFormat="1" applyFont="1" applyFill="1" applyBorder="1"/>
    <xf numFmtId="0" fontId="4" fillId="3" borderId="22" xfId="0" applyFont="1" applyFill="1" applyBorder="1"/>
    <xf numFmtId="0" fontId="4" fillId="0" borderId="25" xfId="0" applyFont="1" applyBorder="1"/>
    <xf numFmtId="20" fontId="4" fillId="0" borderId="25" xfId="0" applyNumberFormat="1" applyFont="1" applyBorder="1"/>
    <xf numFmtId="0" fontId="3" fillId="0" borderId="26" xfId="0" applyFont="1" applyBorder="1"/>
    <xf numFmtId="0" fontId="4" fillId="2" borderId="27" xfId="0" applyFont="1" applyFill="1" applyBorder="1"/>
    <xf numFmtId="2" fontId="4" fillId="3" borderId="28" xfId="0" applyNumberFormat="1" applyFont="1" applyFill="1" applyBorder="1"/>
    <xf numFmtId="0" fontId="4" fillId="3" borderId="25" xfId="0" applyFont="1" applyFill="1" applyBorder="1"/>
    <xf numFmtId="0" fontId="3" fillId="5" borderId="0" xfId="0" applyFont="1" applyFill="1"/>
    <xf numFmtId="9" fontId="4" fillId="5" borderId="15" xfId="1" applyFont="1" applyFill="1" applyBorder="1"/>
    <xf numFmtId="9" fontId="4" fillId="5" borderId="16" xfId="1" applyFont="1" applyFill="1" applyBorder="1"/>
    <xf numFmtId="9" fontId="4" fillId="5" borderId="17" xfId="1" applyFont="1" applyFill="1" applyBorder="1"/>
    <xf numFmtId="0" fontId="3" fillId="0" borderId="0" xfId="0" applyFont="1" applyFill="1" applyBorder="1"/>
  </cellXfs>
  <cellStyles count="2">
    <cellStyle name="Normal" xfId="0" builtinId="0"/>
    <cellStyle name="Percent" xfId="1" builtinId="5"/>
  </cellStyles>
  <dxfs count="36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A13" workbookViewId="0">
      <selection activeCell="J2" sqref="J2"/>
    </sheetView>
  </sheetViews>
  <sheetFormatPr defaultRowHeight="15" x14ac:dyDescent="0.25"/>
  <cols>
    <col min="1" max="1" width="9" bestFit="1" customWidth="1"/>
    <col min="2" max="2" width="7.7109375" bestFit="1" customWidth="1"/>
    <col min="3" max="3" width="5.5703125" bestFit="1" customWidth="1"/>
    <col min="4" max="4" width="17.85546875" bestFit="1" customWidth="1"/>
    <col min="5" max="5" width="6.7109375" bestFit="1" customWidth="1"/>
    <col min="6" max="6" width="10.7109375" customWidth="1"/>
    <col min="10" max="10" width="5.140625" customWidth="1"/>
    <col min="11" max="11" width="8.85546875" customWidth="1"/>
    <col min="12" max="12" width="10" customWidth="1"/>
    <col min="15" max="15" width="12.28515625" customWidth="1"/>
  </cols>
  <sheetData>
    <row r="1" spans="1:17" s="38" customFormat="1" ht="15.75" x14ac:dyDescent="0.25">
      <c r="A1" s="39"/>
      <c r="B1" s="40"/>
      <c r="C1" s="41"/>
      <c r="D1" s="42" t="s">
        <v>52</v>
      </c>
      <c r="E1" s="43">
        <v>0.35</v>
      </c>
      <c r="F1" s="43">
        <v>0.25</v>
      </c>
      <c r="G1" s="43">
        <v>0.2</v>
      </c>
      <c r="H1" s="43">
        <v>0.1</v>
      </c>
      <c r="I1" s="43">
        <v>0.1</v>
      </c>
      <c r="J1" s="42"/>
      <c r="K1" s="42" t="s">
        <v>53</v>
      </c>
      <c r="L1" s="42"/>
      <c r="M1" s="42"/>
      <c r="N1" s="42"/>
      <c r="O1" s="42"/>
      <c r="P1" s="42"/>
      <c r="Q1" s="42"/>
    </row>
    <row r="2" spans="1:17" ht="48" thickBot="1" x14ac:dyDescent="0.3">
      <c r="A2" s="3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3"/>
      <c r="K2" s="2" t="s">
        <v>4</v>
      </c>
      <c r="L2" s="2" t="s">
        <v>5</v>
      </c>
      <c r="M2" s="2" t="s">
        <v>6</v>
      </c>
      <c r="N2" s="2" t="s">
        <v>7</v>
      </c>
      <c r="O2" s="2" t="s">
        <v>8</v>
      </c>
      <c r="P2" s="2" t="s">
        <v>9</v>
      </c>
      <c r="Q2" s="2" t="s">
        <v>10</v>
      </c>
    </row>
    <row r="3" spans="1:17" ht="15.75" x14ac:dyDescent="0.25">
      <c r="A3" s="4" t="s">
        <v>11</v>
      </c>
      <c r="B3" s="5">
        <v>1</v>
      </c>
      <c r="C3" s="6" t="s">
        <v>12</v>
      </c>
      <c r="D3" s="7" t="s">
        <v>13</v>
      </c>
      <c r="E3" s="8">
        <v>83</v>
      </c>
      <c r="F3" s="9">
        <v>90</v>
      </c>
      <c r="G3" s="9">
        <v>80</v>
      </c>
      <c r="H3" s="9">
        <v>77</v>
      </c>
      <c r="I3" s="10">
        <v>82</v>
      </c>
      <c r="J3" s="11"/>
      <c r="K3" s="12">
        <f>E$1*E3</f>
        <v>29.049999999999997</v>
      </c>
      <c r="L3" s="13">
        <f>F$1*F3</f>
        <v>22.5</v>
      </c>
      <c r="M3" s="13">
        <f>G$1*G3</f>
        <v>16</v>
      </c>
      <c r="N3" s="13">
        <f>H$1*H3</f>
        <v>7.7</v>
      </c>
      <c r="O3" s="13">
        <f>I$1*I3</f>
        <v>8.2000000000000011</v>
      </c>
      <c r="P3" s="13">
        <f>SUM(K3:O3)</f>
        <v>83.45</v>
      </c>
      <c r="Q3" s="14">
        <f>RANK(P3,P$3:P$6)</f>
        <v>4</v>
      </c>
    </row>
    <row r="4" spans="1:17" ht="15.75" x14ac:dyDescent="0.25">
      <c r="A4" s="4" t="s">
        <v>14</v>
      </c>
      <c r="B4" s="5">
        <v>2</v>
      </c>
      <c r="C4" s="6" t="s">
        <v>12</v>
      </c>
      <c r="D4" s="7" t="s">
        <v>15</v>
      </c>
      <c r="E4" s="15">
        <v>89</v>
      </c>
      <c r="F4" s="16">
        <v>95</v>
      </c>
      <c r="G4" s="16">
        <v>82</v>
      </c>
      <c r="H4" s="16">
        <v>87</v>
      </c>
      <c r="I4" s="17">
        <v>107</v>
      </c>
      <c r="J4" s="37"/>
      <c r="K4" s="18">
        <f t="shared" ref="K4:O6" si="0">E$1*E4</f>
        <v>31.15</v>
      </c>
      <c r="L4" s="19">
        <f t="shared" si="0"/>
        <v>23.75</v>
      </c>
      <c r="M4" s="19">
        <f t="shared" si="0"/>
        <v>16.400000000000002</v>
      </c>
      <c r="N4" s="19">
        <f t="shared" si="0"/>
        <v>8.7000000000000011</v>
      </c>
      <c r="O4" s="19">
        <f t="shared" si="0"/>
        <v>10.700000000000001</v>
      </c>
      <c r="P4" s="19">
        <f t="shared" ref="P4:P6" si="1">SUM(K4:O4)</f>
        <v>90.7</v>
      </c>
      <c r="Q4" s="20">
        <f>RANK(P4,P$3:P$6)</f>
        <v>3</v>
      </c>
    </row>
    <row r="5" spans="1:17" ht="15.75" x14ac:dyDescent="0.25">
      <c r="A5" s="4" t="s">
        <v>16</v>
      </c>
      <c r="B5" s="5">
        <v>3</v>
      </c>
      <c r="C5" s="6" t="s">
        <v>12</v>
      </c>
      <c r="D5" s="7" t="s">
        <v>17</v>
      </c>
      <c r="E5" s="15">
        <v>87</v>
      </c>
      <c r="F5" s="16">
        <v>125</v>
      </c>
      <c r="G5" s="16">
        <v>93</v>
      </c>
      <c r="H5" s="16">
        <v>91</v>
      </c>
      <c r="I5" s="17">
        <v>127</v>
      </c>
      <c r="J5" s="11"/>
      <c r="K5" s="18">
        <f t="shared" si="0"/>
        <v>30.45</v>
      </c>
      <c r="L5" s="19">
        <f t="shared" si="0"/>
        <v>31.25</v>
      </c>
      <c r="M5" s="19">
        <f t="shared" si="0"/>
        <v>18.600000000000001</v>
      </c>
      <c r="N5" s="19">
        <f t="shared" si="0"/>
        <v>9.1</v>
      </c>
      <c r="O5" s="19">
        <f t="shared" si="0"/>
        <v>12.700000000000001</v>
      </c>
      <c r="P5" s="19">
        <f t="shared" si="1"/>
        <v>102.10000000000001</v>
      </c>
      <c r="Q5" s="20">
        <f>RANK(P5,P$3:P$6)</f>
        <v>1</v>
      </c>
    </row>
    <row r="6" spans="1:17" ht="16.5" thickBot="1" x14ac:dyDescent="0.3">
      <c r="A6" s="4" t="s">
        <v>18</v>
      </c>
      <c r="B6" s="5">
        <v>5</v>
      </c>
      <c r="C6" s="6" t="s">
        <v>12</v>
      </c>
      <c r="D6" s="7" t="s">
        <v>19</v>
      </c>
      <c r="E6" s="21">
        <v>88</v>
      </c>
      <c r="F6" s="22">
        <v>84</v>
      </c>
      <c r="G6" s="22">
        <v>90</v>
      </c>
      <c r="H6" s="22">
        <v>83</v>
      </c>
      <c r="I6" s="23">
        <v>132</v>
      </c>
      <c r="J6" s="11"/>
      <c r="K6" s="24">
        <f t="shared" si="0"/>
        <v>30.799999999999997</v>
      </c>
      <c r="L6" s="25">
        <f t="shared" si="0"/>
        <v>21</v>
      </c>
      <c r="M6" s="25">
        <f t="shared" si="0"/>
        <v>18</v>
      </c>
      <c r="N6" s="25">
        <f t="shared" si="0"/>
        <v>8.3000000000000007</v>
      </c>
      <c r="O6" s="25">
        <f t="shared" si="0"/>
        <v>13.200000000000001</v>
      </c>
      <c r="P6" s="25">
        <f t="shared" si="1"/>
        <v>91.3</v>
      </c>
      <c r="Q6" s="26">
        <f>RANK(P6,P$3:P$6)</f>
        <v>2</v>
      </c>
    </row>
    <row r="7" spans="1:17" ht="16.5" thickBot="1" x14ac:dyDescent="0.3">
      <c r="A7" s="4"/>
      <c r="B7" s="5"/>
      <c r="C7" s="6"/>
      <c r="D7" s="4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ht="15.75" x14ac:dyDescent="0.25">
      <c r="A8" s="4" t="s">
        <v>20</v>
      </c>
      <c r="B8" s="5">
        <v>6</v>
      </c>
      <c r="C8" s="6" t="s">
        <v>21</v>
      </c>
      <c r="D8" s="7" t="s">
        <v>22</v>
      </c>
      <c r="E8" s="8">
        <v>106</v>
      </c>
      <c r="F8" s="9">
        <v>104</v>
      </c>
      <c r="G8" s="9">
        <v>92</v>
      </c>
      <c r="H8" s="9">
        <v>0</v>
      </c>
      <c r="I8" s="10">
        <v>135</v>
      </c>
      <c r="J8" s="11"/>
      <c r="K8" s="12">
        <f>E$1*E8</f>
        <v>37.099999999999994</v>
      </c>
      <c r="L8" s="13">
        <f>F$1*F8</f>
        <v>26</v>
      </c>
      <c r="M8" s="13">
        <f>G$1*G8</f>
        <v>18.400000000000002</v>
      </c>
      <c r="N8" s="13">
        <f>H$1*H8</f>
        <v>0</v>
      </c>
      <c r="O8" s="13">
        <f>I$1*I8</f>
        <v>13.5</v>
      </c>
      <c r="P8" s="13">
        <f>SUM(K8:O8)</f>
        <v>95</v>
      </c>
      <c r="Q8" s="27">
        <f>RANK(P8,P$8:P$12)</f>
        <v>4</v>
      </c>
    </row>
    <row r="9" spans="1:17" ht="15.75" x14ac:dyDescent="0.25">
      <c r="A9" s="4" t="s">
        <v>23</v>
      </c>
      <c r="B9" s="5">
        <v>7</v>
      </c>
      <c r="C9" s="6" t="s">
        <v>21</v>
      </c>
      <c r="D9" s="7" t="s">
        <v>24</v>
      </c>
      <c r="E9" s="15">
        <v>94</v>
      </c>
      <c r="F9" s="16">
        <v>80</v>
      </c>
      <c r="G9" s="16">
        <v>70</v>
      </c>
      <c r="H9" s="16">
        <v>89</v>
      </c>
      <c r="I9" s="17">
        <v>138</v>
      </c>
      <c r="J9" s="11"/>
      <c r="K9" s="18">
        <f t="shared" ref="K9:O12" si="2">E$1*E9</f>
        <v>32.9</v>
      </c>
      <c r="L9" s="19">
        <f t="shared" si="2"/>
        <v>20</v>
      </c>
      <c r="M9" s="19">
        <f t="shared" si="2"/>
        <v>14</v>
      </c>
      <c r="N9" s="19">
        <f t="shared" si="2"/>
        <v>8.9</v>
      </c>
      <c r="O9" s="19">
        <f t="shared" si="2"/>
        <v>13.8</v>
      </c>
      <c r="P9" s="19">
        <f t="shared" ref="P9:P11" si="3">SUM(K9:O9)</f>
        <v>89.600000000000009</v>
      </c>
      <c r="Q9" s="28">
        <f t="shared" ref="Q9:Q12" si="4">RANK(P9,P$8:P$12)</f>
        <v>5</v>
      </c>
    </row>
    <row r="10" spans="1:17" ht="15.75" x14ac:dyDescent="0.25">
      <c r="A10" s="29">
        <v>0.61458333333333337</v>
      </c>
      <c r="B10" s="5">
        <v>8</v>
      </c>
      <c r="C10" s="6" t="s">
        <v>21</v>
      </c>
      <c r="D10" s="7" t="s">
        <v>25</v>
      </c>
      <c r="E10" s="15">
        <v>107</v>
      </c>
      <c r="F10" s="16">
        <v>98</v>
      </c>
      <c r="G10" s="16">
        <v>90</v>
      </c>
      <c r="H10" s="16">
        <v>121</v>
      </c>
      <c r="I10" s="17">
        <v>144</v>
      </c>
      <c r="J10" s="11"/>
      <c r="K10" s="18">
        <f t="shared" si="2"/>
        <v>37.449999999999996</v>
      </c>
      <c r="L10" s="19">
        <f t="shared" si="2"/>
        <v>24.5</v>
      </c>
      <c r="M10" s="19">
        <f t="shared" si="2"/>
        <v>18</v>
      </c>
      <c r="N10" s="19">
        <f t="shared" si="2"/>
        <v>12.100000000000001</v>
      </c>
      <c r="O10" s="19">
        <f t="shared" si="2"/>
        <v>14.4</v>
      </c>
      <c r="P10" s="19">
        <f t="shared" si="3"/>
        <v>106.44999999999999</v>
      </c>
      <c r="Q10" s="28">
        <f t="shared" si="4"/>
        <v>3</v>
      </c>
    </row>
    <row r="11" spans="1:17" ht="15.75" x14ac:dyDescent="0.25">
      <c r="A11" s="4" t="s">
        <v>26</v>
      </c>
      <c r="B11" s="5">
        <v>9</v>
      </c>
      <c r="C11" s="6" t="s">
        <v>21</v>
      </c>
      <c r="D11" s="30" t="s">
        <v>27</v>
      </c>
      <c r="E11" s="15">
        <v>124</v>
      </c>
      <c r="F11" s="16">
        <v>162</v>
      </c>
      <c r="G11" s="16">
        <v>114</v>
      </c>
      <c r="H11" s="16">
        <v>127</v>
      </c>
      <c r="I11" s="17">
        <v>155</v>
      </c>
      <c r="J11" s="11"/>
      <c r="K11" s="18">
        <f t="shared" si="2"/>
        <v>43.4</v>
      </c>
      <c r="L11" s="19">
        <f t="shared" si="2"/>
        <v>40.5</v>
      </c>
      <c r="M11" s="19">
        <f t="shared" si="2"/>
        <v>22.8</v>
      </c>
      <c r="N11" s="19">
        <f t="shared" si="2"/>
        <v>12.700000000000001</v>
      </c>
      <c r="O11" s="19">
        <f t="shared" si="2"/>
        <v>15.5</v>
      </c>
      <c r="P11" s="19">
        <f t="shared" si="3"/>
        <v>134.9</v>
      </c>
      <c r="Q11" s="28">
        <f t="shared" si="4"/>
        <v>1</v>
      </c>
    </row>
    <row r="12" spans="1:17" ht="16.5" thickBot="1" x14ac:dyDescent="0.3">
      <c r="A12" s="31" t="s">
        <v>28</v>
      </c>
      <c r="B12" s="5">
        <v>10</v>
      </c>
      <c r="C12" s="6" t="s">
        <v>21</v>
      </c>
      <c r="D12" s="7" t="s">
        <v>29</v>
      </c>
      <c r="E12" s="21">
        <v>111</v>
      </c>
      <c r="F12" s="22">
        <v>130</v>
      </c>
      <c r="G12" s="22">
        <v>100</v>
      </c>
      <c r="H12" s="22">
        <v>123</v>
      </c>
      <c r="I12" s="23">
        <v>154</v>
      </c>
      <c r="J12" s="11"/>
      <c r="K12" s="24">
        <f t="shared" si="2"/>
        <v>38.849999999999994</v>
      </c>
      <c r="L12" s="25">
        <f t="shared" si="2"/>
        <v>32.5</v>
      </c>
      <c r="M12" s="25">
        <f t="shared" si="2"/>
        <v>20</v>
      </c>
      <c r="N12" s="25">
        <f t="shared" si="2"/>
        <v>12.3</v>
      </c>
      <c r="O12" s="25">
        <f t="shared" si="2"/>
        <v>15.4</v>
      </c>
      <c r="P12" s="25">
        <f t="shared" ref="P12" si="5">SUM(K12:O12)</f>
        <v>119.05</v>
      </c>
      <c r="Q12" s="28">
        <f t="shared" si="4"/>
        <v>2</v>
      </c>
    </row>
    <row r="13" spans="1:17" ht="16.5" thickBot="1" x14ac:dyDescent="0.3">
      <c r="A13" s="4"/>
      <c r="B13" s="5"/>
      <c r="C13" s="6"/>
      <c r="D13" s="4"/>
      <c r="E13" s="11"/>
      <c r="F13" s="11"/>
      <c r="G13" s="11"/>
      <c r="H13" s="11"/>
      <c r="I13" s="11"/>
      <c r="J13" s="11"/>
      <c r="K13" s="1" t="s">
        <v>0</v>
      </c>
      <c r="L13" s="11"/>
      <c r="M13" s="11"/>
      <c r="N13" s="11"/>
      <c r="O13" s="11"/>
      <c r="P13" s="11"/>
      <c r="Q13" s="11"/>
    </row>
    <row r="14" spans="1:17" ht="15.75" x14ac:dyDescent="0.25">
      <c r="A14" s="4" t="s">
        <v>30</v>
      </c>
      <c r="B14" s="5">
        <v>4</v>
      </c>
      <c r="C14" s="6" t="s">
        <v>31</v>
      </c>
      <c r="D14" s="32" t="s">
        <v>32</v>
      </c>
      <c r="E14" s="8">
        <v>137</v>
      </c>
      <c r="F14" s="9">
        <v>134</v>
      </c>
      <c r="G14" s="9">
        <v>103</v>
      </c>
      <c r="H14" s="9">
        <v>120</v>
      </c>
      <c r="I14" s="10">
        <v>154</v>
      </c>
      <c r="J14" s="11"/>
      <c r="K14" s="12">
        <f t="shared" ref="K14:O14" si="6">E$1*E14</f>
        <v>47.949999999999996</v>
      </c>
      <c r="L14" s="13">
        <f t="shared" si="6"/>
        <v>33.5</v>
      </c>
      <c r="M14" s="13">
        <f t="shared" si="6"/>
        <v>20.6</v>
      </c>
      <c r="N14" s="13">
        <f t="shared" si="6"/>
        <v>12</v>
      </c>
      <c r="O14" s="13">
        <f t="shared" si="6"/>
        <v>15.4</v>
      </c>
      <c r="P14" s="13">
        <f t="shared" ref="P14" si="7">SUM(K14:O14)</f>
        <v>129.44999999999999</v>
      </c>
      <c r="Q14" s="14">
        <f>RANK(P14,P$14:P$18)</f>
        <v>3</v>
      </c>
    </row>
    <row r="15" spans="1:17" ht="15.75" x14ac:dyDescent="0.25">
      <c r="A15" s="4" t="s">
        <v>33</v>
      </c>
      <c r="B15" s="5">
        <v>11</v>
      </c>
      <c r="C15" s="33" t="s">
        <v>31</v>
      </c>
      <c r="D15" s="7" t="s">
        <v>34</v>
      </c>
      <c r="E15" s="15">
        <v>120</v>
      </c>
      <c r="F15" s="16">
        <v>122</v>
      </c>
      <c r="G15" s="16">
        <v>109</v>
      </c>
      <c r="H15" s="16">
        <v>124</v>
      </c>
      <c r="I15" s="17">
        <v>157</v>
      </c>
      <c r="J15" s="11"/>
      <c r="K15" s="18">
        <f>E$1*E15</f>
        <v>42</v>
      </c>
      <c r="L15" s="19">
        <f>F$1*F15</f>
        <v>30.5</v>
      </c>
      <c r="M15" s="19">
        <f>G$1*G15</f>
        <v>21.8</v>
      </c>
      <c r="N15" s="19">
        <f>H$1*H15</f>
        <v>12.4</v>
      </c>
      <c r="O15" s="19">
        <f>I$1*I15</f>
        <v>15.700000000000001</v>
      </c>
      <c r="P15" s="19">
        <f>SUM(K15:O15)</f>
        <v>122.4</v>
      </c>
      <c r="Q15" s="20">
        <f>RANK(P15,P$14:P$18)</f>
        <v>4</v>
      </c>
    </row>
    <row r="16" spans="1:17" ht="15.75" x14ac:dyDescent="0.25">
      <c r="A16" s="4" t="s">
        <v>35</v>
      </c>
      <c r="B16" s="5">
        <v>12</v>
      </c>
      <c r="C16" s="33" t="s">
        <v>31</v>
      </c>
      <c r="D16" s="34" t="s">
        <v>36</v>
      </c>
      <c r="E16" s="15">
        <v>124</v>
      </c>
      <c r="F16" s="16">
        <v>141</v>
      </c>
      <c r="G16" s="16">
        <v>118</v>
      </c>
      <c r="H16" s="16">
        <v>122</v>
      </c>
      <c r="I16" s="17">
        <v>162</v>
      </c>
      <c r="J16" s="11"/>
      <c r="K16" s="18">
        <f t="shared" ref="K16:O18" si="8">E$1*E16</f>
        <v>43.4</v>
      </c>
      <c r="L16" s="19">
        <f t="shared" si="8"/>
        <v>35.25</v>
      </c>
      <c r="M16" s="19">
        <f t="shared" si="8"/>
        <v>23.6</v>
      </c>
      <c r="N16" s="19">
        <f t="shared" si="8"/>
        <v>12.200000000000001</v>
      </c>
      <c r="O16" s="19">
        <f t="shared" si="8"/>
        <v>16.2</v>
      </c>
      <c r="P16" s="19">
        <f t="shared" ref="P16:P18" si="9">SUM(K16:O16)</f>
        <v>130.65</v>
      </c>
      <c r="Q16" s="20">
        <f t="shared" ref="Q16:Q18" si="10">RANK(P16,P$14:P$18)</f>
        <v>2</v>
      </c>
    </row>
    <row r="17" spans="1:17" ht="15.75" x14ac:dyDescent="0.25">
      <c r="A17" s="4" t="s">
        <v>37</v>
      </c>
      <c r="B17" s="5">
        <v>13</v>
      </c>
      <c r="C17" s="33" t="s">
        <v>31</v>
      </c>
      <c r="D17" s="7" t="s">
        <v>38</v>
      </c>
      <c r="E17" s="15">
        <v>126</v>
      </c>
      <c r="F17" s="16">
        <v>145</v>
      </c>
      <c r="G17" s="16">
        <v>112</v>
      </c>
      <c r="H17" s="16">
        <v>138</v>
      </c>
      <c r="I17" s="17">
        <v>166</v>
      </c>
      <c r="J17" s="11"/>
      <c r="K17" s="18">
        <f t="shared" si="8"/>
        <v>44.099999999999994</v>
      </c>
      <c r="L17" s="19">
        <f t="shared" si="8"/>
        <v>36.25</v>
      </c>
      <c r="M17" s="19">
        <f t="shared" si="8"/>
        <v>22.400000000000002</v>
      </c>
      <c r="N17" s="19">
        <f t="shared" si="8"/>
        <v>13.8</v>
      </c>
      <c r="O17" s="19">
        <f t="shared" si="8"/>
        <v>16.600000000000001</v>
      </c>
      <c r="P17" s="19">
        <f t="shared" si="9"/>
        <v>133.15</v>
      </c>
      <c r="Q17" s="20">
        <f t="shared" si="10"/>
        <v>1</v>
      </c>
    </row>
    <row r="18" spans="1:17" ht="16.5" thickBot="1" x14ac:dyDescent="0.3">
      <c r="A18" s="4" t="s">
        <v>39</v>
      </c>
      <c r="B18" s="5">
        <v>14</v>
      </c>
      <c r="C18" s="33" t="s">
        <v>31</v>
      </c>
      <c r="D18" s="7" t="s">
        <v>40</v>
      </c>
      <c r="E18" s="21">
        <v>125</v>
      </c>
      <c r="F18" s="22">
        <v>116</v>
      </c>
      <c r="G18" s="22">
        <v>88</v>
      </c>
      <c r="H18" s="22">
        <v>121</v>
      </c>
      <c r="I18" s="23">
        <v>152</v>
      </c>
      <c r="J18" s="11"/>
      <c r="K18" s="24">
        <f t="shared" si="8"/>
        <v>43.75</v>
      </c>
      <c r="L18" s="25">
        <f t="shared" si="8"/>
        <v>29</v>
      </c>
      <c r="M18" s="25">
        <f t="shared" si="8"/>
        <v>17.600000000000001</v>
      </c>
      <c r="N18" s="25">
        <f t="shared" si="8"/>
        <v>12.100000000000001</v>
      </c>
      <c r="O18" s="25">
        <f t="shared" si="8"/>
        <v>15.200000000000001</v>
      </c>
      <c r="P18" s="25">
        <f t="shared" si="9"/>
        <v>117.64999999999999</v>
      </c>
      <c r="Q18" s="26">
        <f t="shared" si="10"/>
        <v>5</v>
      </c>
    </row>
    <row r="19" spans="1:17" ht="16.5" thickBot="1" x14ac:dyDescent="0.3">
      <c r="A19" s="4"/>
      <c r="B19" s="5"/>
      <c r="C19" s="33"/>
      <c r="D19" s="4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6.5" thickBot="1" x14ac:dyDescent="0.3">
      <c r="A20" s="4" t="s">
        <v>41</v>
      </c>
      <c r="B20" s="5">
        <v>15</v>
      </c>
      <c r="C20" s="6" t="s">
        <v>42</v>
      </c>
      <c r="D20" s="7" t="s">
        <v>43</v>
      </c>
      <c r="E20" s="8">
        <v>140</v>
      </c>
      <c r="F20" s="9">
        <v>137</v>
      </c>
      <c r="G20" s="9">
        <v>115</v>
      </c>
      <c r="H20" s="9">
        <v>143</v>
      </c>
      <c r="I20" s="10">
        <v>164</v>
      </c>
      <c r="J20" s="11"/>
      <c r="K20" s="35">
        <f t="shared" ref="K20:N24" si="11">E$1*E20</f>
        <v>49</v>
      </c>
      <c r="L20" s="36">
        <f t="shared" si="11"/>
        <v>34.25</v>
      </c>
      <c r="M20" s="36">
        <f t="shared" si="11"/>
        <v>23</v>
      </c>
      <c r="N20" s="36">
        <f>H$1*H20</f>
        <v>14.3</v>
      </c>
      <c r="O20" s="36">
        <f t="shared" ref="O20:O24" si="12">I$1*I20</f>
        <v>16.400000000000002</v>
      </c>
      <c r="P20" s="36">
        <f t="shared" ref="P20" si="13">SUM(K20:O20)</f>
        <v>136.94999999999999</v>
      </c>
      <c r="Q20" s="14">
        <f>RANK(P20,P$20:P$24)</f>
        <v>2</v>
      </c>
    </row>
    <row r="21" spans="1:17" ht="15.75" x14ac:dyDescent="0.25">
      <c r="A21" s="4" t="s">
        <v>44</v>
      </c>
      <c r="B21" s="5">
        <v>16</v>
      </c>
      <c r="C21" s="6" t="s">
        <v>42</v>
      </c>
      <c r="D21" s="7" t="s">
        <v>45</v>
      </c>
      <c r="E21" s="15">
        <v>131</v>
      </c>
      <c r="F21" s="16">
        <v>132</v>
      </c>
      <c r="G21" s="16">
        <v>118</v>
      </c>
      <c r="H21" s="16">
        <v>126</v>
      </c>
      <c r="I21" s="17">
        <v>168</v>
      </c>
      <c r="J21" s="11"/>
      <c r="K21" s="18">
        <f t="shared" si="11"/>
        <v>45.849999999999994</v>
      </c>
      <c r="L21" s="19">
        <f t="shared" si="11"/>
        <v>33</v>
      </c>
      <c r="M21" s="19">
        <f t="shared" si="11"/>
        <v>23.6</v>
      </c>
      <c r="N21" s="19">
        <f t="shared" si="11"/>
        <v>12.600000000000001</v>
      </c>
      <c r="O21" s="19">
        <f t="shared" si="12"/>
        <v>16.8</v>
      </c>
      <c r="P21" s="19">
        <f t="shared" ref="P21:P22" si="14">SUM(K21:O21)</f>
        <v>131.85</v>
      </c>
      <c r="Q21" s="20">
        <f>RANK(P21,P$20:P$24)</f>
        <v>3</v>
      </c>
    </row>
    <row r="22" spans="1:17" ht="15.75" x14ac:dyDescent="0.25">
      <c r="A22" s="4" t="s">
        <v>46</v>
      </c>
      <c r="B22" s="5">
        <v>17</v>
      </c>
      <c r="C22" s="6" t="s">
        <v>42</v>
      </c>
      <c r="D22" s="7" t="s">
        <v>47</v>
      </c>
      <c r="E22" s="15">
        <v>137</v>
      </c>
      <c r="F22" s="16">
        <v>128</v>
      </c>
      <c r="G22" s="16">
        <v>108</v>
      </c>
      <c r="H22" s="16">
        <v>136</v>
      </c>
      <c r="I22" s="17">
        <v>162</v>
      </c>
      <c r="J22" s="11"/>
      <c r="K22" s="18">
        <f t="shared" si="11"/>
        <v>47.949999999999996</v>
      </c>
      <c r="L22" s="19">
        <f t="shared" si="11"/>
        <v>32</v>
      </c>
      <c r="M22" s="19">
        <f t="shared" si="11"/>
        <v>21.6</v>
      </c>
      <c r="N22" s="19">
        <f>H$1*H22</f>
        <v>13.600000000000001</v>
      </c>
      <c r="O22" s="19">
        <f t="shared" si="12"/>
        <v>16.2</v>
      </c>
      <c r="P22" s="19">
        <f t="shared" si="14"/>
        <v>131.34999999999997</v>
      </c>
      <c r="Q22" s="20">
        <f>RANK(P22,P$20:P$24)</f>
        <v>4</v>
      </c>
    </row>
    <row r="23" spans="1:17" ht="15.75" x14ac:dyDescent="0.25">
      <c r="A23" s="4" t="s">
        <v>48</v>
      </c>
      <c r="B23" s="5">
        <v>18</v>
      </c>
      <c r="C23" s="6" t="s">
        <v>42</v>
      </c>
      <c r="D23" s="7" t="s">
        <v>49</v>
      </c>
      <c r="E23" s="15">
        <v>145</v>
      </c>
      <c r="F23" s="16">
        <v>167</v>
      </c>
      <c r="G23" s="16">
        <v>126</v>
      </c>
      <c r="H23" s="16">
        <v>144</v>
      </c>
      <c r="I23" s="17">
        <v>188</v>
      </c>
      <c r="J23" s="11"/>
      <c r="K23" s="18">
        <f t="shared" si="11"/>
        <v>50.75</v>
      </c>
      <c r="L23" s="19">
        <f t="shared" si="11"/>
        <v>41.75</v>
      </c>
      <c r="M23" s="19">
        <f t="shared" si="11"/>
        <v>25.200000000000003</v>
      </c>
      <c r="N23" s="19">
        <f t="shared" si="11"/>
        <v>14.4</v>
      </c>
      <c r="O23" s="19">
        <f t="shared" si="12"/>
        <v>18.8</v>
      </c>
      <c r="P23" s="19">
        <f t="shared" ref="P23:P24" si="15">SUM(K23:O23)</f>
        <v>150.9</v>
      </c>
      <c r="Q23" s="20">
        <f>RANK(P23,P$20:P$24)</f>
        <v>1</v>
      </c>
    </row>
    <row r="24" spans="1:17" ht="16.5" thickBot="1" x14ac:dyDescent="0.3">
      <c r="A24" s="4" t="s">
        <v>50</v>
      </c>
      <c r="B24" s="5">
        <v>19</v>
      </c>
      <c r="C24" s="6" t="s">
        <v>42</v>
      </c>
      <c r="D24" s="7" t="s">
        <v>51</v>
      </c>
      <c r="E24" s="21">
        <v>133</v>
      </c>
      <c r="F24" s="22">
        <v>120</v>
      </c>
      <c r="G24" s="22">
        <v>93</v>
      </c>
      <c r="H24" s="22">
        <v>131</v>
      </c>
      <c r="I24" s="23">
        <v>166</v>
      </c>
      <c r="J24" s="11"/>
      <c r="K24" s="24">
        <f t="shared" si="11"/>
        <v>46.55</v>
      </c>
      <c r="L24" s="25">
        <f t="shared" si="11"/>
        <v>30</v>
      </c>
      <c r="M24" s="25">
        <f t="shared" si="11"/>
        <v>18.600000000000001</v>
      </c>
      <c r="N24" s="25">
        <f t="shared" si="11"/>
        <v>13.100000000000001</v>
      </c>
      <c r="O24" s="25">
        <f t="shared" si="12"/>
        <v>16.600000000000001</v>
      </c>
      <c r="P24" s="25">
        <f t="shared" si="15"/>
        <v>124.85</v>
      </c>
      <c r="Q24" s="20">
        <f>RANK(P24,P$20:P$24)</f>
        <v>5</v>
      </c>
    </row>
  </sheetData>
  <conditionalFormatting sqref="N3:N6">
    <cfRule type="top10" dxfId="11" priority="8" rank="1"/>
  </conditionalFormatting>
  <conditionalFormatting sqref="O3:O6">
    <cfRule type="top10" dxfId="10" priority="7" rank="1"/>
  </conditionalFormatting>
  <conditionalFormatting sqref="N8:N12">
    <cfRule type="top10" dxfId="9" priority="6" rank="1"/>
  </conditionalFormatting>
  <conditionalFormatting sqref="O8:O12">
    <cfRule type="top10" dxfId="8" priority="5" rank="1"/>
  </conditionalFormatting>
  <conditionalFormatting sqref="N14:N18">
    <cfRule type="top10" dxfId="7" priority="4" rank="1"/>
  </conditionalFormatting>
  <conditionalFormatting sqref="O14:O18">
    <cfRule type="top10" dxfId="6" priority="3" rank="1"/>
  </conditionalFormatting>
  <conditionalFormatting sqref="N21:N24">
    <cfRule type="top10" dxfId="5" priority="2" rank="1"/>
  </conditionalFormatting>
  <conditionalFormatting sqref="O21:O24">
    <cfRule type="top10" dxfId="4" priority="1" rank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A4" sqref="A4"/>
    </sheetView>
  </sheetViews>
  <sheetFormatPr defaultRowHeight="15" x14ac:dyDescent="0.25"/>
  <cols>
    <col min="1" max="1" width="15" bestFit="1" customWidth="1"/>
    <col min="2" max="2" width="19.85546875" bestFit="1" customWidth="1"/>
    <col min="3" max="3" width="15" bestFit="1" customWidth="1"/>
    <col min="4" max="4" width="16.5703125" bestFit="1" customWidth="1"/>
    <col min="5" max="5" width="15" bestFit="1" customWidth="1"/>
  </cols>
  <sheetData>
    <row r="1" spans="1:5" ht="15.75" x14ac:dyDescent="0.25">
      <c r="A1" s="44"/>
      <c r="B1" s="45" t="s">
        <v>54</v>
      </c>
      <c r="C1" s="46" t="s">
        <v>55</v>
      </c>
      <c r="D1" s="46" t="s">
        <v>56</v>
      </c>
      <c r="E1" s="46" t="s">
        <v>57</v>
      </c>
    </row>
    <row r="2" spans="1:5" x14ac:dyDescent="0.25">
      <c r="A2" s="47" t="s">
        <v>58</v>
      </c>
      <c r="B2" s="47" t="s">
        <v>58</v>
      </c>
      <c r="C2" s="47" t="s">
        <v>58</v>
      </c>
      <c r="D2" s="47" t="s">
        <v>58</v>
      </c>
      <c r="E2" s="47" t="s">
        <v>58</v>
      </c>
    </row>
    <row r="3" spans="1:5" x14ac:dyDescent="0.25">
      <c r="A3" s="48" t="s">
        <v>59</v>
      </c>
      <c r="B3" s="49" t="s">
        <v>15</v>
      </c>
      <c r="C3" s="49" t="s">
        <v>27</v>
      </c>
      <c r="D3" s="49" t="s">
        <v>60</v>
      </c>
      <c r="E3" s="49" t="s">
        <v>49</v>
      </c>
    </row>
    <row r="4" spans="1:5" x14ac:dyDescent="0.25">
      <c r="A4" s="48" t="s">
        <v>61</v>
      </c>
      <c r="B4" s="49" t="s">
        <v>17</v>
      </c>
      <c r="C4" s="49" t="s">
        <v>27</v>
      </c>
      <c r="D4" s="49" t="s">
        <v>60</v>
      </c>
      <c r="E4" s="49" t="s">
        <v>49</v>
      </c>
    </row>
    <row r="5" spans="1:5" x14ac:dyDescent="0.25">
      <c r="A5" s="48" t="s">
        <v>8</v>
      </c>
      <c r="B5" s="49" t="s">
        <v>19</v>
      </c>
      <c r="C5" s="49" t="s">
        <v>27</v>
      </c>
      <c r="D5" s="49" t="s">
        <v>60</v>
      </c>
      <c r="E5" s="49" t="s">
        <v>49</v>
      </c>
    </row>
    <row r="7" spans="1:5" x14ac:dyDescent="0.25">
      <c r="A7" s="47" t="s">
        <v>10</v>
      </c>
      <c r="B7" s="47" t="s">
        <v>10</v>
      </c>
      <c r="C7" s="47" t="s">
        <v>10</v>
      </c>
      <c r="D7" s="47" t="s">
        <v>10</v>
      </c>
      <c r="E7" s="47" t="s">
        <v>10</v>
      </c>
    </row>
    <row r="8" spans="1:5" x14ac:dyDescent="0.25">
      <c r="A8" s="48" t="s">
        <v>62</v>
      </c>
      <c r="B8" s="49" t="s">
        <v>17</v>
      </c>
      <c r="C8" s="49" t="s">
        <v>27</v>
      </c>
      <c r="D8" s="49" t="s">
        <v>60</v>
      </c>
      <c r="E8" s="49" t="s">
        <v>49</v>
      </c>
    </row>
    <row r="9" spans="1:5" x14ac:dyDescent="0.25">
      <c r="A9" s="48" t="s">
        <v>63</v>
      </c>
      <c r="B9" s="49" t="s">
        <v>64</v>
      </c>
      <c r="C9" s="49" t="s">
        <v>29</v>
      </c>
      <c r="D9" s="49" t="s">
        <v>65</v>
      </c>
      <c r="E9" s="49" t="s">
        <v>43</v>
      </c>
    </row>
    <row r="10" spans="1:5" x14ac:dyDescent="0.25">
      <c r="A10" s="48" t="s">
        <v>66</v>
      </c>
      <c r="B10" s="49" t="s">
        <v>67</v>
      </c>
      <c r="C10" s="49" t="s">
        <v>25</v>
      </c>
      <c r="D10" s="49" t="s">
        <v>32</v>
      </c>
      <c r="E10" s="49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E22" sqref="E22"/>
    </sheetView>
  </sheetViews>
  <sheetFormatPr defaultRowHeight="15" x14ac:dyDescent="0.25"/>
  <cols>
    <col min="3" max="3" width="18.5703125" bestFit="1" customWidth="1"/>
  </cols>
  <sheetData>
    <row r="1" spans="1:16" ht="16.5" thickBot="1" x14ac:dyDescent="0.3">
      <c r="A1" s="42"/>
      <c r="B1" s="68"/>
      <c r="C1" s="42" t="s">
        <v>52</v>
      </c>
      <c r="D1" s="69">
        <v>0.35</v>
      </c>
      <c r="E1" s="70">
        <v>0.25</v>
      </c>
      <c r="F1" s="70">
        <v>0.2</v>
      </c>
      <c r="G1" s="70">
        <v>0.1</v>
      </c>
      <c r="H1" s="71">
        <v>0.1</v>
      </c>
      <c r="I1" s="42"/>
      <c r="J1" s="42" t="s">
        <v>53</v>
      </c>
      <c r="K1" s="42"/>
      <c r="L1" s="42"/>
      <c r="M1" s="42"/>
      <c r="N1" s="42"/>
      <c r="O1" s="42"/>
      <c r="P1" s="42"/>
    </row>
    <row r="2" spans="1:16" ht="48" thickBot="1" x14ac:dyDescent="0.3">
      <c r="A2" s="3"/>
      <c r="B2" s="2" t="s">
        <v>0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/>
      <c r="J2" s="2" t="s">
        <v>4</v>
      </c>
      <c r="K2" s="2" t="s">
        <v>5</v>
      </c>
      <c r="L2" s="2" t="s">
        <v>6</v>
      </c>
      <c r="M2" s="2" t="s">
        <v>7</v>
      </c>
      <c r="N2" s="2" t="s">
        <v>8</v>
      </c>
      <c r="O2" s="2" t="s">
        <v>9</v>
      </c>
      <c r="P2" s="2" t="s">
        <v>10</v>
      </c>
    </row>
    <row r="3" spans="1:16" ht="15.75" x14ac:dyDescent="0.25">
      <c r="A3" s="50">
        <v>1</v>
      </c>
      <c r="B3" s="51">
        <v>0.29166666666666669</v>
      </c>
      <c r="C3" s="52" t="s">
        <v>17</v>
      </c>
      <c r="D3" s="53">
        <v>91</v>
      </c>
      <c r="E3" s="9">
        <v>129</v>
      </c>
      <c r="F3" s="9">
        <v>97</v>
      </c>
      <c r="G3" s="9">
        <v>97</v>
      </c>
      <c r="H3" s="10">
        <v>120</v>
      </c>
      <c r="I3" s="11"/>
      <c r="J3" s="12">
        <f>D$1*D3</f>
        <v>31.849999999999998</v>
      </c>
      <c r="K3" s="13">
        <f>E$1*E3</f>
        <v>32.25</v>
      </c>
      <c r="L3" s="13">
        <f>F$1*F3</f>
        <v>19.400000000000002</v>
      </c>
      <c r="M3" s="13">
        <f>G$1*G3</f>
        <v>9.7000000000000011</v>
      </c>
      <c r="N3" s="13">
        <f>H$1*H3</f>
        <v>12</v>
      </c>
      <c r="O3" s="54">
        <f>SUM(J3:N3)</f>
        <v>105.2</v>
      </c>
      <c r="P3" s="55">
        <f>RANK(O3,O$3:O$12)</f>
        <v>10</v>
      </c>
    </row>
    <row r="4" spans="1:16" ht="15.75" x14ac:dyDescent="0.25">
      <c r="A4" s="56">
        <v>2</v>
      </c>
      <c r="B4" s="57">
        <v>0.30208333333333331</v>
      </c>
      <c r="C4" s="58" t="s">
        <v>32</v>
      </c>
      <c r="D4" s="59">
        <v>136</v>
      </c>
      <c r="E4" s="16">
        <v>139</v>
      </c>
      <c r="F4" s="16">
        <v>105</v>
      </c>
      <c r="G4" s="16">
        <v>122</v>
      </c>
      <c r="H4" s="17">
        <v>130</v>
      </c>
      <c r="I4" s="11"/>
      <c r="J4" s="18">
        <f t="shared" ref="J4:N7" si="0">D$1*D4</f>
        <v>47.599999999999994</v>
      </c>
      <c r="K4" s="19">
        <f t="shared" si="0"/>
        <v>34.75</v>
      </c>
      <c r="L4" s="19">
        <f t="shared" si="0"/>
        <v>21</v>
      </c>
      <c r="M4" s="19">
        <f t="shared" si="0"/>
        <v>12.200000000000001</v>
      </c>
      <c r="N4" s="19">
        <f t="shared" si="0"/>
        <v>13</v>
      </c>
      <c r="O4" s="60">
        <f t="shared" ref="O4:O7" si="1">SUM(J4:N4)</f>
        <v>128.55000000000001</v>
      </c>
      <c r="P4" s="61">
        <f t="shared" ref="P4:P12" si="2">RANK(O4,O$3:O$12)</f>
        <v>8</v>
      </c>
    </row>
    <row r="5" spans="1:16" ht="15.75" x14ac:dyDescent="0.25">
      <c r="A5" s="56">
        <v>3</v>
      </c>
      <c r="B5" s="57">
        <v>0.3125</v>
      </c>
      <c r="C5" s="58" t="s">
        <v>47</v>
      </c>
      <c r="D5" s="59">
        <v>140</v>
      </c>
      <c r="E5" s="16">
        <v>126</v>
      </c>
      <c r="F5" s="16">
        <v>113</v>
      </c>
      <c r="G5" s="16">
        <v>138</v>
      </c>
      <c r="H5" s="17">
        <v>151</v>
      </c>
      <c r="I5" s="11"/>
      <c r="J5" s="18">
        <f t="shared" si="0"/>
        <v>49</v>
      </c>
      <c r="K5" s="19">
        <f t="shared" si="0"/>
        <v>31.5</v>
      </c>
      <c r="L5" s="19">
        <f t="shared" si="0"/>
        <v>22.6</v>
      </c>
      <c r="M5" s="19">
        <f t="shared" si="0"/>
        <v>13.8</v>
      </c>
      <c r="N5" s="19">
        <f t="shared" si="0"/>
        <v>15.100000000000001</v>
      </c>
      <c r="O5" s="60">
        <f t="shared" si="1"/>
        <v>132</v>
      </c>
      <c r="P5" s="61">
        <f t="shared" si="2"/>
        <v>7</v>
      </c>
    </row>
    <row r="6" spans="1:16" ht="15.75" x14ac:dyDescent="0.25">
      <c r="A6" s="56">
        <v>4</v>
      </c>
      <c r="B6" s="57">
        <v>0.32291666666666702</v>
      </c>
      <c r="C6" s="58" t="s">
        <v>65</v>
      </c>
      <c r="D6" s="59">
        <v>127</v>
      </c>
      <c r="E6" s="16">
        <v>150</v>
      </c>
      <c r="F6" s="16">
        <v>122</v>
      </c>
      <c r="G6" s="16">
        <v>130</v>
      </c>
      <c r="H6" s="17">
        <v>148</v>
      </c>
      <c r="I6" s="11"/>
      <c r="J6" s="18">
        <f t="shared" si="0"/>
        <v>44.449999999999996</v>
      </c>
      <c r="K6" s="19">
        <f t="shared" si="0"/>
        <v>37.5</v>
      </c>
      <c r="L6" s="19">
        <f t="shared" si="0"/>
        <v>24.400000000000002</v>
      </c>
      <c r="M6" s="19">
        <f t="shared" si="0"/>
        <v>13</v>
      </c>
      <c r="N6" s="19">
        <f t="shared" si="0"/>
        <v>14.8</v>
      </c>
      <c r="O6" s="60">
        <f t="shared" si="1"/>
        <v>134.15</v>
      </c>
      <c r="P6" s="61">
        <f t="shared" si="2"/>
        <v>5</v>
      </c>
    </row>
    <row r="7" spans="1:16" ht="15.75" x14ac:dyDescent="0.25">
      <c r="A7" s="56">
        <v>5</v>
      </c>
      <c r="B7" s="57">
        <v>0.33333333333333298</v>
      </c>
      <c r="C7" s="58" t="s">
        <v>51</v>
      </c>
      <c r="D7" s="59">
        <v>130</v>
      </c>
      <c r="E7" s="16">
        <v>131</v>
      </c>
      <c r="F7" s="16">
        <v>88</v>
      </c>
      <c r="G7" s="16">
        <v>133</v>
      </c>
      <c r="H7" s="17">
        <v>141</v>
      </c>
      <c r="I7" s="11"/>
      <c r="J7" s="18">
        <f t="shared" si="0"/>
        <v>45.5</v>
      </c>
      <c r="K7" s="19">
        <f t="shared" si="0"/>
        <v>32.75</v>
      </c>
      <c r="L7" s="19">
        <f t="shared" si="0"/>
        <v>17.600000000000001</v>
      </c>
      <c r="M7" s="19">
        <f t="shared" si="0"/>
        <v>13.3</v>
      </c>
      <c r="N7" s="19">
        <f t="shared" si="0"/>
        <v>14.100000000000001</v>
      </c>
      <c r="O7" s="60">
        <f t="shared" si="1"/>
        <v>123.25</v>
      </c>
      <c r="P7" s="61">
        <f t="shared" si="2"/>
        <v>9</v>
      </c>
    </row>
    <row r="8" spans="1:16" ht="15.75" x14ac:dyDescent="0.25">
      <c r="A8" s="56">
        <v>6</v>
      </c>
      <c r="B8" s="57">
        <v>0.34375</v>
      </c>
      <c r="C8" s="58" t="s">
        <v>49</v>
      </c>
      <c r="D8" s="59">
        <v>154</v>
      </c>
      <c r="E8" s="16">
        <v>172</v>
      </c>
      <c r="F8" s="16">
        <v>128</v>
      </c>
      <c r="G8" s="16">
        <v>149</v>
      </c>
      <c r="H8" s="17">
        <v>185</v>
      </c>
      <c r="I8" s="11"/>
      <c r="J8" s="18">
        <f>D$1*D8</f>
        <v>53.9</v>
      </c>
      <c r="K8" s="19">
        <f>E$1*E8</f>
        <v>43</v>
      </c>
      <c r="L8" s="19">
        <f>F$1*F8</f>
        <v>25.6</v>
      </c>
      <c r="M8" s="19">
        <f>G$1*G8</f>
        <v>14.9</v>
      </c>
      <c r="N8" s="19">
        <f>H$1*H8</f>
        <v>18.5</v>
      </c>
      <c r="O8" s="60">
        <f>SUM(J8:N8)</f>
        <v>155.9</v>
      </c>
      <c r="P8" s="61">
        <f t="shared" si="2"/>
        <v>1</v>
      </c>
    </row>
    <row r="9" spans="1:16" ht="15.75" x14ac:dyDescent="0.25">
      <c r="A9" s="56">
        <v>7</v>
      </c>
      <c r="B9" s="57">
        <v>0.35416666666666602</v>
      </c>
      <c r="C9" s="58" t="s">
        <v>27</v>
      </c>
      <c r="D9" s="59">
        <v>136</v>
      </c>
      <c r="E9" s="16">
        <v>166</v>
      </c>
      <c r="F9" s="16">
        <v>113</v>
      </c>
      <c r="G9" s="16">
        <v>135</v>
      </c>
      <c r="H9" s="17">
        <v>158</v>
      </c>
      <c r="I9" s="11"/>
      <c r="J9" s="18">
        <f t="shared" ref="J9:N11" si="3">D$1*D9</f>
        <v>47.599999999999994</v>
      </c>
      <c r="K9" s="19">
        <f t="shared" si="3"/>
        <v>41.5</v>
      </c>
      <c r="L9" s="19">
        <f t="shared" si="3"/>
        <v>22.6</v>
      </c>
      <c r="M9" s="19">
        <f t="shared" si="3"/>
        <v>13.5</v>
      </c>
      <c r="N9" s="19">
        <f t="shared" si="3"/>
        <v>15.8</v>
      </c>
      <c r="O9" s="60">
        <f t="shared" ref="O9:O11" si="4">SUM(J9:N9)</f>
        <v>141</v>
      </c>
      <c r="P9" s="61">
        <f t="shared" si="2"/>
        <v>3</v>
      </c>
    </row>
    <row r="10" spans="1:16" ht="15.75" x14ac:dyDescent="0.25">
      <c r="A10" s="56">
        <v>8</v>
      </c>
      <c r="B10" s="57">
        <v>0.36458333333333298</v>
      </c>
      <c r="C10" s="58" t="s">
        <v>43</v>
      </c>
      <c r="D10" s="59">
        <v>144</v>
      </c>
      <c r="E10" s="16">
        <v>158</v>
      </c>
      <c r="F10" s="16">
        <v>113</v>
      </c>
      <c r="G10" s="16">
        <v>141</v>
      </c>
      <c r="H10" s="17">
        <v>162</v>
      </c>
      <c r="I10" s="11"/>
      <c r="J10" s="18">
        <f t="shared" si="3"/>
        <v>50.4</v>
      </c>
      <c r="K10" s="19">
        <f t="shared" si="3"/>
        <v>39.5</v>
      </c>
      <c r="L10" s="19">
        <f t="shared" si="3"/>
        <v>22.6</v>
      </c>
      <c r="M10" s="19">
        <f t="shared" si="3"/>
        <v>14.100000000000001</v>
      </c>
      <c r="N10" s="19">
        <f t="shared" si="3"/>
        <v>16.2</v>
      </c>
      <c r="O10" s="60">
        <f t="shared" si="4"/>
        <v>142.79999999999998</v>
      </c>
      <c r="P10" s="61">
        <f t="shared" si="2"/>
        <v>2</v>
      </c>
    </row>
    <row r="11" spans="1:16" ht="15.75" x14ac:dyDescent="0.25">
      <c r="A11" s="56">
        <v>9</v>
      </c>
      <c r="B11" s="57">
        <v>0.375</v>
      </c>
      <c r="C11" s="58" t="s">
        <v>45</v>
      </c>
      <c r="D11" s="59">
        <v>135</v>
      </c>
      <c r="E11" s="16">
        <v>140</v>
      </c>
      <c r="F11" s="16">
        <v>111</v>
      </c>
      <c r="G11" s="16">
        <v>128</v>
      </c>
      <c r="H11" s="17">
        <v>160</v>
      </c>
      <c r="I11" s="11"/>
      <c r="J11" s="18">
        <f t="shared" si="3"/>
        <v>47.25</v>
      </c>
      <c r="K11" s="19">
        <f t="shared" si="3"/>
        <v>35</v>
      </c>
      <c r="L11" s="19">
        <f t="shared" si="3"/>
        <v>22.200000000000003</v>
      </c>
      <c r="M11" s="19">
        <f t="shared" si="3"/>
        <v>12.8</v>
      </c>
      <c r="N11" s="19">
        <f t="shared" si="3"/>
        <v>16</v>
      </c>
      <c r="O11" s="60">
        <f t="shared" si="4"/>
        <v>133.25</v>
      </c>
      <c r="P11" s="61">
        <f t="shared" si="2"/>
        <v>6</v>
      </c>
    </row>
    <row r="12" spans="1:16" ht="16.5" thickBot="1" x14ac:dyDescent="0.3">
      <c r="A12" s="62">
        <v>10</v>
      </c>
      <c r="B12" s="63">
        <v>0.38541666666666602</v>
      </c>
      <c r="C12" s="64" t="s">
        <v>38</v>
      </c>
      <c r="D12" s="65">
        <v>133</v>
      </c>
      <c r="E12" s="22">
        <v>152</v>
      </c>
      <c r="F12" s="22">
        <v>119</v>
      </c>
      <c r="G12" s="22">
        <v>134</v>
      </c>
      <c r="H12" s="23">
        <v>166</v>
      </c>
      <c r="I12" s="11"/>
      <c r="J12" s="24">
        <f>D$1*D12</f>
        <v>46.55</v>
      </c>
      <c r="K12" s="25">
        <f>E$1*E12</f>
        <v>38</v>
      </c>
      <c r="L12" s="25">
        <f>F$1*F12</f>
        <v>23.8</v>
      </c>
      <c r="M12" s="25">
        <f>G$1*G12</f>
        <v>13.4</v>
      </c>
      <c r="N12" s="25">
        <f>H$1*H12</f>
        <v>16.600000000000001</v>
      </c>
      <c r="O12" s="66">
        <f>SUM(J12:N12)</f>
        <v>138.35</v>
      </c>
      <c r="P12" s="67">
        <f t="shared" si="2"/>
        <v>4</v>
      </c>
    </row>
    <row r="14" spans="1:16" ht="15.75" x14ac:dyDescent="0.25">
      <c r="C14" s="72" t="s">
        <v>68</v>
      </c>
      <c r="E14" t="s">
        <v>49</v>
      </c>
    </row>
    <row r="15" spans="1:16" ht="15.75" x14ac:dyDescent="0.25">
      <c r="C15" s="72" t="s">
        <v>69</v>
      </c>
      <c r="E15" t="s">
        <v>49</v>
      </c>
    </row>
    <row r="16" spans="1:16" ht="15.75" x14ac:dyDescent="0.25">
      <c r="C16" s="72" t="s">
        <v>70</v>
      </c>
      <c r="E16" t="s">
        <v>49</v>
      </c>
    </row>
  </sheetData>
  <conditionalFormatting sqref="N3:N12">
    <cfRule type="top10" dxfId="3" priority="2" rank="1"/>
  </conditionalFormatting>
  <conditionalFormatting sqref="M3:M12">
    <cfRule type="top10" dxfId="1" priority="1" rank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Prelim scores</vt:lpstr>
      <vt:lpstr>Prelim awards</vt:lpstr>
      <vt:lpstr>Finals scores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Schneider</dc:creator>
  <cp:lastModifiedBy>Scott Schneider</cp:lastModifiedBy>
  <dcterms:created xsi:type="dcterms:W3CDTF">2018-09-25T15:07:36Z</dcterms:created>
  <dcterms:modified xsi:type="dcterms:W3CDTF">2018-09-25T15:21:25Z</dcterms:modified>
</cp:coreProperties>
</file>