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bssd-staff-fs01\userdata\khansen\My Documents\2019-2020 Band\KC Championships\"/>
    </mc:Choice>
  </mc:AlternateContent>
  <xr:revisionPtr revIDLastSave="0" documentId="8_{D43CB0BB-5C86-4D54-840F-1ECF6D7B4C81}" xr6:coauthVersionLast="44" xr6:coauthVersionMax="44" xr10:uidLastSave="{00000000-0000-0000-0000-000000000000}"/>
  <bookViews>
    <workbookView xWindow="-23148" yWindow="-108" windowWidth="23256" windowHeight="12576" xr2:uid="{031F9883-83BE-4FCD-B2DE-548763C3437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Y18" i="1" l="1"/>
  <c r="U18" i="1"/>
  <c r="R18" i="1"/>
  <c r="N18" i="1"/>
  <c r="K18" i="1"/>
  <c r="O18" i="1" s="1"/>
  <c r="G18" i="1"/>
  <c r="D18" i="1"/>
  <c r="Y17" i="1"/>
  <c r="U17" i="1"/>
  <c r="R17" i="1"/>
  <c r="V17" i="1" s="1"/>
  <c r="Z17" i="1" s="1"/>
  <c r="N17" i="1"/>
  <c r="K17" i="1"/>
  <c r="G17" i="1"/>
  <c r="D17" i="1"/>
  <c r="Y16" i="1"/>
  <c r="U16" i="1"/>
  <c r="R16" i="1"/>
  <c r="N16" i="1"/>
  <c r="K16" i="1"/>
  <c r="O16" i="1" s="1"/>
  <c r="G16" i="1"/>
  <c r="D16" i="1"/>
  <c r="Y15" i="1"/>
  <c r="U15" i="1"/>
  <c r="R15" i="1"/>
  <c r="N15" i="1"/>
  <c r="K15" i="1"/>
  <c r="G15" i="1"/>
  <c r="H15" i="1" s="1"/>
  <c r="D15" i="1"/>
  <c r="Y14" i="1"/>
  <c r="U14" i="1"/>
  <c r="R14" i="1"/>
  <c r="N14" i="1"/>
  <c r="K14" i="1"/>
  <c r="O14" i="1" s="1"/>
  <c r="G14" i="1"/>
  <c r="D14" i="1"/>
  <c r="Y13" i="1"/>
  <c r="U13" i="1"/>
  <c r="R13" i="1"/>
  <c r="V13" i="1" s="1"/>
  <c r="Z13" i="1" s="1"/>
  <c r="N13" i="1"/>
  <c r="K13" i="1"/>
  <c r="G13" i="1"/>
  <c r="D13" i="1"/>
  <c r="Y12" i="1"/>
  <c r="U12" i="1"/>
  <c r="R12" i="1"/>
  <c r="N12" i="1"/>
  <c r="K12" i="1"/>
  <c r="O12" i="1" s="1"/>
  <c r="G12" i="1"/>
  <c r="D12" i="1"/>
  <c r="Y11" i="1"/>
  <c r="U11" i="1"/>
  <c r="R11" i="1"/>
  <c r="N11" i="1"/>
  <c r="K11" i="1"/>
  <c r="O11" i="1" s="1"/>
  <c r="G11" i="1"/>
  <c r="H11" i="1" s="1"/>
  <c r="D11" i="1"/>
  <c r="Y10" i="1"/>
  <c r="U10" i="1"/>
  <c r="R10" i="1"/>
  <c r="N10" i="1"/>
  <c r="K10" i="1"/>
  <c r="O10" i="1" s="1"/>
  <c r="G10" i="1"/>
  <c r="D10" i="1"/>
  <c r="Y9" i="1"/>
  <c r="U9" i="1"/>
  <c r="R9" i="1"/>
  <c r="V9" i="1" s="1"/>
  <c r="Z9" i="1" s="1"/>
  <c r="N9" i="1"/>
  <c r="K9" i="1"/>
  <c r="G9" i="1"/>
  <c r="D9" i="1"/>
  <c r="Y8" i="1"/>
  <c r="U8" i="1"/>
  <c r="R8" i="1"/>
  <c r="N8" i="1"/>
  <c r="K8" i="1"/>
  <c r="O8" i="1" s="1"/>
  <c r="G8" i="1"/>
  <c r="D8" i="1"/>
  <c r="Y7" i="1"/>
  <c r="U7" i="1"/>
  <c r="R7" i="1"/>
  <c r="N7" i="1"/>
  <c r="K7" i="1"/>
  <c r="O7" i="1" s="1"/>
  <c r="G7" i="1"/>
  <c r="H7" i="1" s="1"/>
  <c r="D7" i="1"/>
  <c r="Y40" i="1"/>
  <c r="U40" i="1"/>
  <c r="R40" i="1"/>
  <c r="V40" i="1" s="1"/>
  <c r="N40" i="1"/>
  <c r="K40" i="1"/>
  <c r="O40" i="1" s="1"/>
  <c r="G40" i="1"/>
  <c r="D40" i="1"/>
  <c r="Y39" i="1"/>
  <c r="U39" i="1"/>
  <c r="R39" i="1"/>
  <c r="V39" i="1" s="1"/>
  <c r="Z39" i="1" s="1"/>
  <c r="N39" i="1"/>
  <c r="K39" i="1"/>
  <c r="G39" i="1"/>
  <c r="D39" i="1"/>
  <c r="H39" i="1" s="1"/>
  <c r="Y38" i="1"/>
  <c r="U38" i="1"/>
  <c r="R38" i="1"/>
  <c r="N38" i="1"/>
  <c r="K38" i="1"/>
  <c r="G38" i="1"/>
  <c r="D38" i="1"/>
  <c r="H38" i="1" s="1"/>
  <c r="Y37" i="1"/>
  <c r="U37" i="1"/>
  <c r="R37" i="1"/>
  <c r="N37" i="1"/>
  <c r="K37" i="1"/>
  <c r="G37" i="1"/>
  <c r="D37" i="1"/>
  <c r="Y36" i="1"/>
  <c r="U36" i="1"/>
  <c r="R36" i="1"/>
  <c r="N36" i="1"/>
  <c r="K36" i="1"/>
  <c r="G36" i="1"/>
  <c r="D36" i="1"/>
  <c r="Y35" i="1"/>
  <c r="U35" i="1"/>
  <c r="R35" i="1"/>
  <c r="V35" i="1" s="1"/>
  <c r="N35" i="1"/>
  <c r="K35" i="1"/>
  <c r="G35" i="1"/>
  <c r="D35" i="1"/>
  <c r="H35" i="1" s="1"/>
  <c r="Y34" i="1"/>
  <c r="U34" i="1"/>
  <c r="R34" i="1"/>
  <c r="N34" i="1"/>
  <c r="K34" i="1"/>
  <c r="G34" i="1"/>
  <c r="D34" i="1"/>
  <c r="H34" i="1" s="1"/>
  <c r="Y33" i="1"/>
  <c r="U33" i="1"/>
  <c r="R33" i="1"/>
  <c r="N33" i="1"/>
  <c r="K33" i="1"/>
  <c r="G33" i="1"/>
  <c r="D33" i="1"/>
  <c r="Y32" i="1"/>
  <c r="U32" i="1"/>
  <c r="R32" i="1"/>
  <c r="N32" i="1"/>
  <c r="K32" i="1"/>
  <c r="O32" i="1" s="1"/>
  <c r="G32" i="1"/>
  <c r="D32" i="1"/>
  <c r="Y31" i="1"/>
  <c r="U31" i="1"/>
  <c r="R31" i="1"/>
  <c r="N31" i="1"/>
  <c r="K31" i="1"/>
  <c r="G31" i="1"/>
  <c r="D31" i="1"/>
  <c r="H31" i="1" s="1"/>
  <c r="Y30" i="1"/>
  <c r="U30" i="1"/>
  <c r="R30" i="1"/>
  <c r="N30" i="1"/>
  <c r="K30" i="1"/>
  <c r="G30" i="1"/>
  <c r="D30" i="1"/>
  <c r="V14" i="1" l="1"/>
  <c r="Z14" i="1" s="1"/>
  <c r="V30" i="1"/>
  <c r="H9" i="1"/>
  <c r="H13" i="1"/>
  <c r="AA13" i="1" s="1"/>
  <c r="H17" i="1"/>
  <c r="V10" i="1"/>
  <c r="Z10" i="1" s="1"/>
  <c r="V18" i="1"/>
  <c r="Z18" i="1" s="1"/>
  <c r="O30" i="1"/>
  <c r="O31" i="1"/>
  <c r="H33" i="1"/>
  <c r="V33" i="1"/>
  <c r="O35" i="1"/>
  <c r="H37" i="1"/>
  <c r="V37" i="1"/>
  <c r="V7" i="1"/>
  <c r="Z7" i="1" s="1"/>
  <c r="V8" i="1"/>
  <c r="Z8" i="1" s="1"/>
  <c r="O9" i="1"/>
  <c r="V11" i="1"/>
  <c r="Z11" i="1" s="1"/>
  <c r="V12" i="1"/>
  <c r="Z12" i="1" s="1"/>
  <c r="O13" i="1"/>
  <c r="V15" i="1"/>
  <c r="Z15" i="1" s="1"/>
  <c r="V16" i="1"/>
  <c r="Z16" i="1" s="1"/>
  <c r="O37" i="1"/>
  <c r="O36" i="1"/>
  <c r="O15" i="1"/>
  <c r="AA15" i="1" s="1"/>
  <c r="O17" i="1"/>
  <c r="AA17" i="1" s="1"/>
  <c r="Z36" i="1"/>
  <c r="O34" i="1"/>
  <c r="V36" i="1"/>
  <c r="H8" i="1"/>
  <c r="H10" i="1"/>
  <c r="AA10" i="1" s="1"/>
  <c r="H12" i="1"/>
  <c r="AA12" i="1" s="1"/>
  <c r="H14" i="1"/>
  <c r="H16" i="1"/>
  <c r="H18" i="1"/>
  <c r="AA18" i="1" s="1"/>
  <c r="AA7" i="1"/>
  <c r="AA9" i="1"/>
  <c r="AA11" i="1"/>
  <c r="AA8" i="1"/>
  <c r="AA14" i="1"/>
  <c r="AA16" i="1"/>
  <c r="O33" i="1"/>
  <c r="H40" i="1"/>
  <c r="Z37" i="1"/>
  <c r="AA37" i="1" s="1"/>
  <c r="Z33" i="1"/>
  <c r="Z35" i="1"/>
  <c r="H36" i="1"/>
  <c r="V38" i="1"/>
  <c r="Z38" i="1" s="1"/>
  <c r="AA38" i="1" s="1"/>
  <c r="H30" i="1"/>
  <c r="V31" i="1"/>
  <c r="Z31" i="1" s="1"/>
  <c r="AA31" i="1" s="1"/>
  <c r="H32" i="1"/>
  <c r="V32" i="1"/>
  <c r="Z32" i="1" s="1"/>
  <c r="AA32" i="1" s="1"/>
  <c r="V34" i="1"/>
  <c r="Z34" i="1" s="1"/>
  <c r="O38" i="1"/>
  <c r="O39" i="1"/>
  <c r="AA39" i="1" s="1"/>
  <c r="Z30" i="1"/>
  <c r="Z40" i="1"/>
  <c r="AA36" i="1" l="1"/>
  <c r="AA35" i="1"/>
  <c r="AA34" i="1"/>
  <c r="AA30" i="1"/>
  <c r="AB36" i="1" s="1"/>
  <c r="AA33" i="1"/>
  <c r="AD18" i="1"/>
  <c r="AB18" i="1"/>
  <c r="AD10" i="1"/>
  <c r="AB10" i="1"/>
  <c r="AB13" i="1"/>
  <c r="AD13" i="1"/>
  <c r="AD16" i="1"/>
  <c r="AB16" i="1"/>
  <c r="AD8" i="1"/>
  <c r="AB8" i="1"/>
  <c r="AB11" i="1"/>
  <c r="AD11" i="1"/>
  <c r="AB14" i="1"/>
  <c r="AD14" i="1"/>
  <c r="AB17" i="1"/>
  <c r="AD17" i="1"/>
  <c r="AB9" i="1"/>
  <c r="AD9" i="1"/>
  <c r="AD12" i="1"/>
  <c r="AB12" i="1"/>
  <c r="AD15" i="1"/>
  <c r="AB15" i="1"/>
  <c r="AD7" i="1"/>
  <c r="AB7" i="1"/>
  <c r="AA40" i="1"/>
  <c r="AB38" i="1"/>
  <c r="AB34" i="1"/>
  <c r="AB37" i="1"/>
  <c r="AB39" i="1"/>
  <c r="AB30" i="1" l="1"/>
  <c r="AB35" i="1"/>
  <c r="AB31" i="1"/>
  <c r="AB40" i="1"/>
  <c r="AB33" i="1"/>
  <c r="AB32" i="1"/>
</calcChain>
</file>

<file path=xl/sharedStrings.xml><?xml version="1.0" encoding="utf-8"?>
<sst xmlns="http://schemas.openxmlformats.org/spreadsheetml/2006/main" count="152" uniqueCount="57">
  <si>
    <t>MUSIC</t>
  </si>
  <si>
    <t>VISUAL</t>
  </si>
  <si>
    <t>EFFECT</t>
  </si>
  <si>
    <t>Individual</t>
  </si>
  <si>
    <t>Ensemble</t>
  </si>
  <si>
    <t>Music 1</t>
  </si>
  <si>
    <t>Music 2</t>
  </si>
  <si>
    <t>Visual</t>
  </si>
  <si>
    <t>Katy Strickland</t>
  </si>
  <si>
    <t>Richard Wagner</t>
  </si>
  <si>
    <t>Brian Dutton</t>
  </si>
  <si>
    <t>Ron Lewis</t>
  </si>
  <si>
    <t>Gerry Miller</t>
  </si>
  <si>
    <t>Mason Daffinee</t>
  </si>
  <si>
    <t>Grady Robertson</t>
  </si>
  <si>
    <t>GE</t>
  </si>
  <si>
    <t>Overall</t>
  </si>
  <si>
    <t>School</t>
  </si>
  <si>
    <t>TQI</t>
  </si>
  <si>
    <t>Acc</t>
  </si>
  <si>
    <t>Total</t>
  </si>
  <si>
    <t>Art</t>
  </si>
  <si>
    <t>AVG</t>
  </si>
  <si>
    <t>Skill</t>
  </si>
  <si>
    <t>Exc</t>
  </si>
  <si>
    <t>Rep</t>
  </si>
  <si>
    <t>Perf</t>
  </si>
  <si>
    <t>TOTAL</t>
  </si>
  <si>
    <t>RANK</t>
  </si>
  <si>
    <t>Pleasant Hill</t>
  </si>
  <si>
    <t>Oak Park</t>
  </si>
  <si>
    <t>Nixa</t>
  </si>
  <si>
    <t>Shawnee Mission South</t>
  </si>
  <si>
    <t>Fort Osage</t>
  </si>
  <si>
    <t>Olathe Northwest</t>
  </si>
  <si>
    <t>Carl Albert</t>
  </si>
  <si>
    <t>Odessa</t>
  </si>
  <si>
    <t>Smith Cotton</t>
  </si>
  <si>
    <t>Wentzville</t>
  </si>
  <si>
    <t>Platte County</t>
  </si>
  <si>
    <t>Class</t>
  </si>
  <si>
    <t>CLASS</t>
  </si>
  <si>
    <t>A</t>
  </si>
  <si>
    <t>Liberty North</t>
  </si>
  <si>
    <t>AAA</t>
  </si>
  <si>
    <t>Lee's Summit North</t>
  </si>
  <si>
    <t>Park Hill</t>
  </si>
  <si>
    <t>Truman</t>
  </si>
  <si>
    <t>AA</t>
  </si>
  <si>
    <t>Wentzville Holt</t>
  </si>
  <si>
    <t>Smith-Cotton</t>
  </si>
  <si>
    <t>Raytown</t>
  </si>
  <si>
    <t>Champion Captions</t>
  </si>
  <si>
    <t>Music</t>
  </si>
  <si>
    <t>Effect</t>
  </si>
  <si>
    <t>Evening Show</t>
  </si>
  <si>
    <t>Morning Show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</si>
</sst>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2"/>
      <color indexed="8"/>
      <name val="Arial Unicode MS"/>
      <family val="2"/>
    </font>
    <font>
      <sz val="12"/>
      <name val="Arial"/>
      <family val="2"/>
    </font>
    <font>
      <b/>
      <sz val="12"/>
      <color indexed="8"/>
      <name val="Arial Unicode MS"/>
      <family val="2"/>
    </font>
    <font>
      <sz val="4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1" xfId="0" applyFont="1" applyBorder="1" applyProtection="1"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3" fillId="0" borderId="9" xfId="0" applyFont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0" fontId="3" fillId="2" borderId="11" xfId="0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/>
      <protection locked="0"/>
    </xf>
    <xf numFmtId="0" fontId="4" fillId="0" borderId="7" xfId="0" applyFont="1" applyBorder="1" applyAlignment="1" applyProtection="1">
      <alignment horizontal="center"/>
      <protection locked="0"/>
    </xf>
    <xf numFmtId="0" fontId="3" fillId="2" borderId="13" xfId="0" applyFont="1" applyFill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2" fillId="0" borderId="17" xfId="0" applyFont="1" applyBorder="1" applyProtection="1"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center"/>
      <protection locked="0"/>
    </xf>
    <xf numFmtId="0" fontId="5" fillId="0" borderId="22" xfId="0" applyFont="1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center"/>
      <protection locked="0"/>
    </xf>
    <xf numFmtId="0" fontId="5" fillId="0" borderId="24" xfId="0" applyFont="1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center"/>
      <protection locked="0"/>
    </xf>
    <xf numFmtId="0" fontId="3" fillId="0" borderId="26" xfId="0" applyFont="1" applyBorder="1" applyAlignment="1" applyProtection="1">
      <alignment horizontal="center"/>
      <protection locked="0"/>
    </xf>
    <xf numFmtId="0" fontId="6" fillId="0" borderId="27" xfId="0" applyFont="1" applyBorder="1" applyAlignment="1" applyProtection="1">
      <alignment horizontal="left"/>
      <protection locked="0"/>
    </xf>
    <xf numFmtId="1" fontId="7" fillId="0" borderId="28" xfId="0" applyNumberFormat="1" applyFont="1" applyBorder="1" applyAlignment="1" applyProtection="1">
      <alignment horizontal="center"/>
      <protection locked="0"/>
    </xf>
    <xf numFmtId="1" fontId="7" fillId="0" borderId="12" xfId="0" applyNumberFormat="1" applyFont="1" applyBorder="1" applyAlignment="1" applyProtection="1">
      <alignment horizontal="center"/>
      <protection locked="0"/>
    </xf>
    <xf numFmtId="164" fontId="2" fillId="0" borderId="12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1" fontId="7" fillId="0" borderId="8" xfId="0" applyNumberFormat="1" applyFont="1" applyBorder="1" applyAlignment="1" applyProtection="1">
      <alignment horizontal="center"/>
      <protection locked="0"/>
    </xf>
    <xf numFmtId="164" fontId="2" fillId="0" borderId="13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1" fontId="2" fillId="0" borderId="29" xfId="0" applyNumberFormat="1" applyFont="1" applyBorder="1" applyAlignment="1">
      <alignment horizontal="center"/>
    </xf>
    <xf numFmtId="0" fontId="6" fillId="2" borderId="27" xfId="0" applyFont="1" applyFill="1" applyBorder="1" applyAlignment="1" applyProtection="1">
      <alignment horizontal="left"/>
      <protection locked="0"/>
    </xf>
    <xf numFmtId="1" fontId="7" fillId="2" borderId="30" xfId="0" applyNumberFormat="1" applyFont="1" applyFill="1" applyBorder="1" applyAlignment="1" applyProtection="1">
      <alignment horizontal="center"/>
      <protection locked="0"/>
    </xf>
    <xf numFmtId="1" fontId="7" fillId="2" borderId="15" xfId="0" applyNumberFormat="1" applyFont="1" applyFill="1" applyBorder="1" applyAlignment="1" applyProtection="1">
      <alignment horizontal="center"/>
      <protection locked="0"/>
    </xf>
    <xf numFmtId="164" fontId="2" fillId="2" borderId="15" xfId="0" applyNumberFormat="1" applyFont="1" applyFill="1" applyBorder="1" applyAlignment="1">
      <alignment horizontal="center"/>
    </xf>
    <xf numFmtId="164" fontId="2" fillId="2" borderId="16" xfId="0" applyNumberFormat="1" applyFont="1" applyFill="1" applyBorder="1" applyAlignment="1">
      <alignment horizontal="center"/>
    </xf>
    <xf numFmtId="2" fontId="2" fillId="2" borderId="13" xfId="0" applyNumberFormat="1" applyFont="1" applyFill="1" applyBorder="1" applyAlignment="1">
      <alignment horizontal="center"/>
    </xf>
    <xf numFmtId="1" fontId="7" fillId="2" borderId="14" xfId="0" applyNumberFormat="1" applyFont="1" applyFill="1" applyBorder="1" applyAlignment="1" applyProtection="1">
      <alignment horizontal="center"/>
      <protection locked="0"/>
    </xf>
    <xf numFmtId="164" fontId="2" fillId="2" borderId="27" xfId="0" applyNumberFormat="1" applyFont="1" applyFill="1" applyBorder="1" applyAlignment="1">
      <alignment horizontal="center"/>
    </xf>
    <xf numFmtId="2" fontId="2" fillId="2" borderId="14" xfId="0" applyNumberFormat="1" applyFont="1" applyFill="1" applyBorder="1" applyAlignment="1">
      <alignment horizontal="center"/>
    </xf>
    <xf numFmtId="1" fontId="2" fillId="2" borderId="31" xfId="0" applyNumberFormat="1" applyFont="1" applyFill="1" applyBorder="1" applyAlignment="1">
      <alignment horizontal="center"/>
    </xf>
    <xf numFmtId="1" fontId="7" fillId="0" borderId="30" xfId="0" applyNumberFormat="1" applyFont="1" applyBorder="1" applyAlignment="1" applyProtection="1">
      <alignment horizontal="center"/>
      <protection locked="0"/>
    </xf>
    <xf numFmtId="1" fontId="7" fillId="0" borderId="15" xfId="0" applyNumberFormat="1" applyFont="1" applyBorder="1" applyAlignment="1" applyProtection="1">
      <alignment horizontal="center"/>
      <protection locked="0"/>
    </xf>
    <xf numFmtId="164" fontId="2" fillId="0" borderId="15" xfId="0" applyNumberFormat="1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1" fontId="7" fillId="0" borderId="14" xfId="0" applyNumberFormat="1" applyFont="1" applyBorder="1" applyAlignment="1" applyProtection="1">
      <alignment horizontal="center"/>
      <protection locked="0"/>
    </xf>
    <xf numFmtId="164" fontId="2" fillId="0" borderId="27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1" fontId="2" fillId="0" borderId="31" xfId="0" applyNumberFormat="1" applyFont="1" applyBorder="1" applyAlignment="1">
      <alignment horizontal="center"/>
    </xf>
    <xf numFmtId="0" fontId="4" fillId="0" borderId="32" xfId="0" applyFont="1" applyBorder="1" applyAlignment="1" applyProtection="1">
      <alignment horizontal="center"/>
      <protection locked="0"/>
    </xf>
    <xf numFmtId="0" fontId="4" fillId="0" borderId="33" xfId="0" applyFont="1" applyBorder="1" applyAlignment="1" applyProtection="1">
      <alignment horizontal="center"/>
      <protection locked="0"/>
    </xf>
    <xf numFmtId="0" fontId="3" fillId="0" borderId="34" xfId="0" applyFont="1" applyBorder="1" applyAlignment="1" applyProtection="1">
      <alignment horizontal="center"/>
      <protection locked="0"/>
    </xf>
    <xf numFmtId="1" fontId="2" fillId="0" borderId="9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1" fontId="2" fillId="2" borderId="16" xfId="0" applyNumberFormat="1" applyFont="1" applyFill="1" applyBorder="1" applyAlignment="1">
      <alignment horizontal="center"/>
    </xf>
    <xf numFmtId="2" fontId="2" fillId="2" borderId="16" xfId="0" applyNumberFormat="1" applyFont="1" applyFill="1" applyBorder="1" applyAlignment="1">
      <alignment horizontal="center"/>
    </xf>
    <xf numFmtId="1" fontId="2" fillId="0" borderId="16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0" fontId="6" fillId="3" borderId="0" xfId="0" applyFont="1" applyFill="1" applyAlignment="1" applyProtection="1">
      <alignment horizontal="left"/>
      <protection locked="0"/>
    </xf>
    <xf numFmtId="1" fontId="7" fillId="3" borderId="30" xfId="0" applyNumberFormat="1" applyFont="1" applyFill="1" applyBorder="1" applyAlignment="1" applyProtection="1">
      <alignment horizontal="center"/>
      <protection locked="0"/>
    </xf>
    <xf numFmtId="1" fontId="7" fillId="3" borderId="15" xfId="0" applyNumberFormat="1" applyFont="1" applyFill="1" applyBorder="1" applyAlignment="1" applyProtection="1">
      <alignment horizontal="center"/>
      <protection locked="0"/>
    </xf>
    <xf numFmtId="164" fontId="2" fillId="3" borderId="15" xfId="0" applyNumberFormat="1" applyFont="1" applyFill="1" applyBorder="1" applyAlignment="1">
      <alignment horizontal="center"/>
    </xf>
    <xf numFmtId="164" fontId="2" fillId="3" borderId="16" xfId="0" applyNumberFormat="1" applyFont="1" applyFill="1" applyBorder="1" applyAlignment="1">
      <alignment horizontal="center"/>
    </xf>
    <xf numFmtId="2" fontId="2" fillId="3" borderId="13" xfId="0" applyNumberFormat="1" applyFont="1" applyFill="1" applyBorder="1" applyAlignment="1">
      <alignment horizontal="center"/>
    </xf>
    <xf numFmtId="1" fontId="7" fillId="3" borderId="14" xfId="0" applyNumberFormat="1" applyFont="1" applyFill="1" applyBorder="1" applyAlignment="1" applyProtection="1">
      <alignment horizontal="center"/>
      <protection locked="0"/>
    </xf>
    <xf numFmtId="164" fontId="2" fillId="3" borderId="27" xfId="0" applyNumberFormat="1" applyFont="1" applyFill="1" applyBorder="1" applyAlignment="1">
      <alignment horizontal="center"/>
    </xf>
    <xf numFmtId="2" fontId="2" fillId="3" borderId="14" xfId="0" applyNumberFormat="1" applyFont="1" applyFill="1" applyBorder="1" applyAlignment="1">
      <alignment horizontal="center"/>
    </xf>
    <xf numFmtId="1" fontId="2" fillId="3" borderId="16" xfId="0" applyNumberFormat="1" applyFont="1" applyFill="1" applyBorder="1" applyAlignment="1">
      <alignment horizontal="center"/>
    </xf>
    <xf numFmtId="2" fontId="2" fillId="3" borderId="16" xfId="0" applyNumberFormat="1" applyFont="1" applyFill="1" applyBorder="1" applyAlignment="1">
      <alignment horizontal="center"/>
    </xf>
    <xf numFmtId="1" fontId="2" fillId="3" borderId="31" xfId="0" applyNumberFormat="1" applyFont="1" applyFill="1" applyBorder="1" applyAlignment="1">
      <alignment horizontal="center"/>
    </xf>
    <xf numFmtId="0" fontId="8" fillId="4" borderId="0" xfId="0" applyFont="1" applyFill="1" applyProtection="1">
      <protection locked="0"/>
    </xf>
    <xf numFmtId="1" fontId="7" fillId="4" borderId="30" xfId="0" applyNumberFormat="1" applyFont="1" applyFill="1" applyBorder="1" applyAlignment="1" applyProtection="1">
      <alignment horizontal="center"/>
      <protection locked="0"/>
    </xf>
    <xf numFmtId="1" fontId="7" fillId="4" borderId="15" xfId="0" applyNumberFormat="1" applyFont="1" applyFill="1" applyBorder="1" applyAlignment="1" applyProtection="1">
      <alignment horizontal="center"/>
      <protection locked="0"/>
    </xf>
    <xf numFmtId="164" fontId="2" fillId="4" borderId="15" xfId="0" applyNumberFormat="1" applyFont="1" applyFill="1" applyBorder="1" applyAlignment="1">
      <alignment horizontal="center"/>
    </xf>
    <xf numFmtId="164" fontId="2" fillId="4" borderId="16" xfId="0" applyNumberFormat="1" applyFont="1" applyFill="1" applyBorder="1" applyAlignment="1">
      <alignment horizontal="center"/>
    </xf>
    <xf numFmtId="2" fontId="2" fillId="4" borderId="13" xfId="0" applyNumberFormat="1" applyFont="1" applyFill="1" applyBorder="1" applyAlignment="1">
      <alignment horizontal="center"/>
    </xf>
    <xf numFmtId="1" fontId="7" fillId="4" borderId="14" xfId="0" applyNumberFormat="1" applyFont="1" applyFill="1" applyBorder="1" applyAlignment="1" applyProtection="1">
      <alignment horizontal="center"/>
      <protection locked="0"/>
    </xf>
    <xf numFmtId="164" fontId="2" fillId="4" borderId="27" xfId="0" applyNumberFormat="1" applyFont="1" applyFill="1" applyBorder="1" applyAlignment="1">
      <alignment horizontal="center"/>
    </xf>
    <xf numFmtId="2" fontId="2" fillId="4" borderId="14" xfId="0" applyNumberFormat="1" applyFont="1" applyFill="1" applyBorder="1" applyAlignment="1">
      <alignment horizontal="center"/>
    </xf>
    <xf numFmtId="1" fontId="2" fillId="4" borderId="16" xfId="0" applyNumberFormat="1" applyFont="1" applyFill="1" applyBorder="1" applyAlignment="1">
      <alignment horizontal="center"/>
    </xf>
    <xf numFmtId="2" fontId="2" fillId="4" borderId="16" xfId="0" applyNumberFormat="1" applyFont="1" applyFill="1" applyBorder="1" applyAlignment="1">
      <alignment horizontal="center"/>
    </xf>
    <xf numFmtId="1" fontId="2" fillId="4" borderId="31" xfId="0" applyNumberFormat="1" applyFont="1" applyFill="1" applyBorder="1" applyAlignment="1">
      <alignment horizontal="center"/>
    </xf>
    <xf numFmtId="1" fontId="2" fillId="0" borderId="35" xfId="0" applyNumberFormat="1" applyFont="1" applyBorder="1"/>
    <xf numFmtId="0" fontId="7" fillId="0" borderId="35" xfId="0" applyFont="1" applyBorder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1" fontId="2" fillId="0" borderId="0" xfId="0" applyNumberFormat="1" applyFont="1"/>
    <xf numFmtId="1" fontId="2" fillId="0" borderId="0" xfId="0" applyNumberFormat="1" applyFont="1" applyAlignment="1">
      <alignment horizontal="center"/>
    </xf>
    <xf numFmtId="0" fontId="7" fillId="0" borderId="0" xfId="0" applyFont="1" applyAlignment="1" applyProtection="1">
      <alignment horizontal="center"/>
      <protection locked="0"/>
    </xf>
    <xf numFmtId="0" fontId="9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039FCB-23EC-4B34-8146-9511036BC4E3}">
  <dimension ref="A1:AD40"/>
  <sheetViews>
    <sheetView tabSelected="1" topLeftCell="A12" workbookViewId="0">
      <selection activeCell="P23" sqref="P23"/>
    </sheetView>
  </sheetViews>
  <sheetFormatPr defaultRowHeight="14.5"/>
  <cols>
    <col min="1" max="1" width="27" bestFit="1" customWidth="1"/>
  </cols>
  <sheetData>
    <row r="1" spans="1:30" ht="61.5">
      <c r="J1" s="100" t="s">
        <v>56</v>
      </c>
    </row>
    <row r="2" spans="1:30" ht="15" thickBot="1"/>
    <row r="3" spans="1:30" ht="16" thickBot="1">
      <c r="A3" s="1"/>
      <c r="B3" s="2" t="s">
        <v>0</v>
      </c>
      <c r="C3" s="2"/>
      <c r="D3" s="2"/>
      <c r="E3" s="2"/>
      <c r="F3" s="2"/>
      <c r="G3" s="2"/>
      <c r="H3" s="2"/>
      <c r="I3" s="2" t="s">
        <v>1</v>
      </c>
      <c r="J3" s="2"/>
      <c r="K3" s="2"/>
      <c r="L3" s="2"/>
      <c r="M3" s="2"/>
      <c r="N3" s="2"/>
      <c r="O3" s="2"/>
      <c r="P3" s="3" t="s">
        <v>2</v>
      </c>
      <c r="Q3" s="4"/>
      <c r="R3" s="4"/>
      <c r="S3" s="4"/>
      <c r="T3" s="4"/>
      <c r="U3" s="4"/>
      <c r="V3" s="4"/>
      <c r="W3" s="4"/>
      <c r="X3" s="4"/>
      <c r="Y3" s="4"/>
      <c r="Z3" s="5"/>
      <c r="AA3" s="6"/>
      <c r="AB3" s="6"/>
      <c r="AC3" s="6"/>
      <c r="AD3" s="6"/>
    </row>
    <row r="4" spans="1:30">
      <c r="A4" s="7"/>
      <c r="B4" s="8" t="s">
        <v>3</v>
      </c>
      <c r="C4" s="9"/>
      <c r="D4" s="10"/>
      <c r="E4" s="11" t="s">
        <v>4</v>
      </c>
      <c r="F4" s="9"/>
      <c r="G4" s="9"/>
      <c r="H4" s="12"/>
      <c r="I4" s="9" t="s">
        <v>3</v>
      </c>
      <c r="J4" s="9"/>
      <c r="K4" s="10"/>
      <c r="L4" s="11" t="s">
        <v>4</v>
      </c>
      <c r="M4" s="9"/>
      <c r="N4" s="9"/>
      <c r="O4" s="12"/>
      <c r="P4" s="9" t="s">
        <v>5</v>
      </c>
      <c r="Q4" s="9"/>
      <c r="R4" s="10"/>
      <c r="S4" s="9" t="s">
        <v>6</v>
      </c>
      <c r="T4" s="9"/>
      <c r="U4" s="9"/>
      <c r="V4" s="13"/>
      <c r="W4" s="10" t="s">
        <v>7</v>
      </c>
      <c r="X4" s="14"/>
      <c r="Y4" s="11"/>
      <c r="Z4" s="13"/>
      <c r="AA4" s="15"/>
      <c r="AB4" s="15"/>
      <c r="AC4" s="15"/>
      <c r="AD4" s="6"/>
    </row>
    <row r="5" spans="1:30" ht="15" thickBot="1">
      <c r="A5" s="7"/>
      <c r="B5" s="61" t="s">
        <v>13</v>
      </c>
      <c r="C5" s="62"/>
      <c r="D5" s="19"/>
      <c r="E5" s="16" t="s">
        <v>8</v>
      </c>
      <c r="F5" s="17"/>
      <c r="G5" s="17"/>
      <c r="H5" s="18"/>
      <c r="I5" s="17" t="s">
        <v>11</v>
      </c>
      <c r="J5" s="17"/>
      <c r="K5" s="22"/>
      <c r="L5" s="16" t="s">
        <v>14</v>
      </c>
      <c r="M5" s="17"/>
      <c r="N5" s="17"/>
      <c r="O5" s="18"/>
      <c r="P5" s="17" t="s">
        <v>9</v>
      </c>
      <c r="Q5" s="17"/>
      <c r="R5" s="22"/>
      <c r="S5" s="16" t="s">
        <v>12</v>
      </c>
      <c r="T5" s="17"/>
      <c r="U5" s="17"/>
      <c r="V5" s="23" t="s">
        <v>0</v>
      </c>
      <c r="W5" s="19" t="s">
        <v>10</v>
      </c>
      <c r="X5" s="20"/>
      <c r="Y5" s="21"/>
      <c r="Z5" s="23" t="s">
        <v>15</v>
      </c>
      <c r="AA5" s="15"/>
      <c r="AB5" s="15" t="s">
        <v>40</v>
      </c>
      <c r="AC5" s="15"/>
      <c r="AD5" s="7" t="s">
        <v>16</v>
      </c>
    </row>
    <row r="6" spans="1:30" ht="16" thickBot="1">
      <c r="A6" s="24" t="s">
        <v>17</v>
      </c>
      <c r="B6" s="25" t="s">
        <v>18</v>
      </c>
      <c r="C6" s="26" t="s">
        <v>19</v>
      </c>
      <c r="D6" s="26" t="s">
        <v>20</v>
      </c>
      <c r="E6" s="27" t="s">
        <v>19</v>
      </c>
      <c r="F6" s="26" t="s">
        <v>21</v>
      </c>
      <c r="G6" s="28" t="s">
        <v>20</v>
      </c>
      <c r="H6" s="29" t="s">
        <v>22</v>
      </c>
      <c r="I6" s="27" t="s">
        <v>23</v>
      </c>
      <c r="J6" s="26" t="s">
        <v>19</v>
      </c>
      <c r="K6" s="26" t="s">
        <v>20</v>
      </c>
      <c r="L6" s="27" t="s">
        <v>21</v>
      </c>
      <c r="M6" s="30" t="s">
        <v>24</v>
      </c>
      <c r="N6" s="28" t="s">
        <v>20</v>
      </c>
      <c r="O6" s="29" t="s">
        <v>22</v>
      </c>
      <c r="P6" s="27" t="s">
        <v>25</v>
      </c>
      <c r="Q6" s="28" t="s">
        <v>26</v>
      </c>
      <c r="R6" s="26" t="s">
        <v>20</v>
      </c>
      <c r="S6" s="27" t="s">
        <v>25</v>
      </c>
      <c r="T6" s="30" t="s">
        <v>26</v>
      </c>
      <c r="U6" s="28" t="s">
        <v>20</v>
      </c>
      <c r="V6" s="29" t="s">
        <v>27</v>
      </c>
      <c r="W6" s="27" t="s">
        <v>25</v>
      </c>
      <c r="X6" s="26" t="s">
        <v>26</v>
      </c>
      <c r="Y6" s="28" t="s">
        <v>20</v>
      </c>
      <c r="Z6" s="31" t="s">
        <v>27</v>
      </c>
      <c r="AA6" s="32" t="s">
        <v>27</v>
      </c>
      <c r="AB6" s="63" t="s">
        <v>28</v>
      </c>
      <c r="AC6" s="63" t="s">
        <v>41</v>
      </c>
      <c r="AD6" s="33" t="s">
        <v>28</v>
      </c>
    </row>
    <row r="7" spans="1:30" ht="15.5">
      <c r="A7" s="34" t="s">
        <v>36</v>
      </c>
      <c r="B7" s="35">
        <v>42</v>
      </c>
      <c r="C7" s="36">
        <v>40</v>
      </c>
      <c r="D7" s="55">
        <f t="shared" ref="D7:D18" si="0">(B7+C7)/10</f>
        <v>8.1999999999999993</v>
      </c>
      <c r="E7" s="36">
        <v>68</v>
      </c>
      <c r="F7" s="36">
        <v>65</v>
      </c>
      <c r="G7" s="56">
        <f t="shared" ref="G7:G18" si="1">(E7+F7)/10</f>
        <v>13.3</v>
      </c>
      <c r="H7" s="38">
        <f t="shared" ref="H7:H18" si="2">(D7+G7)/2</f>
        <v>10.75</v>
      </c>
      <c r="I7" s="39">
        <v>35</v>
      </c>
      <c r="J7" s="36">
        <v>34</v>
      </c>
      <c r="K7" s="55">
        <f t="shared" ref="K7:K18" si="3">(I7+J7)/10</f>
        <v>6.9</v>
      </c>
      <c r="L7" s="54">
        <v>70</v>
      </c>
      <c r="M7" s="54">
        <v>65</v>
      </c>
      <c r="N7" s="56">
        <f t="shared" ref="N7:N18" si="4">(L7+M7)/10</f>
        <v>13.5</v>
      </c>
      <c r="O7" s="38">
        <f>(K7+N7)/2</f>
        <v>10.199999999999999</v>
      </c>
      <c r="P7" s="39">
        <v>57</v>
      </c>
      <c r="Q7" s="36">
        <v>47</v>
      </c>
      <c r="R7" s="55">
        <f t="shared" ref="R7:R18" si="5">(P7+Q7)/10</f>
        <v>10.4</v>
      </c>
      <c r="S7" s="36">
        <v>55</v>
      </c>
      <c r="T7" s="36">
        <v>45</v>
      </c>
      <c r="U7" s="37">
        <f>(S7+T7)/10</f>
        <v>10</v>
      </c>
      <c r="V7" s="40">
        <f>R7+U7</f>
        <v>20.399999999999999</v>
      </c>
      <c r="W7" s="39">
        <v>67</v>
      </c>
      <c r="X7" s="36">
        <v>62</v>
      </c>
      <c r="Y7" s="37">
        <f>(W7+X7)/10</f>
        <v>12.9</v>
      </c>
      <c r="Z7" s="40">
        <f>Y7+V7</f>
        <v>33.299999999999997</v>
      </c>
      <c r="AA7" s="41">
        <f>H7+O7+Z7</f>
        <v>54.25</v>
      </c>
      <c r="AB7" s="64">
        <f>SUMPRODUCT(($AC$7:$AC$18=AC7)*(AA7&lt;$AA$7:$AA$18))+1</f>
        <v>2</v>
      </c>
      <c r="AC7" s="65" t="s">
        <v>42</v>
      </c>
      <c r="AD7" s="42">
        <f>RANK(AA7,$AA$7:$AA$18)</f>
        <v>8</v>
      </c>
    </row>
    <row r="8" spans="1:30" ht="15.5">
      <c r="A8" s="43" t="s">
        <v>43</v>
      </c>
      <c r="B8" s="44">
        <v>40</v>
      </c>
      <c r="C8" s="45">
        <v>44</v>
      </c>
      <c r="D8" s="46">
        <f t="shared" si="0"/>
        <v>8.4</v>
      </c>
      <c r="E8" s="45">
        <v>58</v>
      </c>
      <c r="F8" s="45">
        <v>60</v>
      </c>
      <c r="G8" s="47">
        <f t="shared" si="1"/>
        <v>11.8</v>
      </c>
      <c r="H8" s="48">
        <f t="shared" si="2"/>
        <v>10.100000000000001</v>
      </c>
      <c r="I8" s="49">
        <v>32</v>
      </c>
      <c r="J8" s="45">
        <v>31</v>
      </c>
      <c r="K8" s="46">
        <f t="shared" si="3"/>
        <v>6.3</v>
      </c>
      <c r="L8" s="45">
        <v>60</v>
      </c>
      <c r="M8" s="45">
        <v>57</v>
      </c>
      <c r="N8" s="47">
        <f t="shared" si="4"/>
        <v>11.7</v>
      </c>
      <c r="O8" s="48">
        <f t="shared" ref="O8:O18" si="6">(K8+N8)/2</f>
        <v>9</v>
      </c>
      <c r="P8" s="49">
        <v>52</v>
      </c>
      <c r="Q8" s="45">
        <v>46</v>
      </c>
      <c r="R8" s="46">
        <f t="shared" si="5"/>
        <v>9.8000000000000007</v>
      </c>
      <c r="S8" s="45">
        <v>50</v>
      </c>
      <c r="T8" s="45">
        <v>40</v>
      </c>
      <c r="U8" s="47">
        <f t="shared" ref="U8:U18" si="7">(S8+T8)/10</f>
        <v>9</v>
      </c>
      <c r="V8" s="50">
        <f t="shared" ref="V8:V18" si="8">R8+U8</f>
        <v>18.8</v>
      </c>
      <c r="W8" s="49">
        <v>58</v>
      </c>
      <c r="X8" s="45">
        <v>55</v>
      </c>
      <c r="Y8" s="47">
        <f t="shared" ref="Y8:Y15" si="9">(W8+X8)/10</f>
        <v>11.3</v>
      </c>
      <c r="Z8" s="50">
        <f t="shared" ref="Z8:Z18" si="10">Y8+V8</f>
        <v>30.1</v>
      </c>
      <c r="AA8" s="51">
        <f t="shared" ref="AA8:AA18" si="11">H8+O8+Z8</f>
        <v>49.2</v>
      </c>
      <c r="AB8" s="66">
        <f t="shared" ref="AB8:AB18" si="12">SUMPRODUCT(($AC$7:$AC$18=AC8)*(AA8&lt;$AA$7:$AA$18))+1</f>
        <v>4</v>
      </c>
      <c r="AC8" s="67" t="s">
        <v>44</v>
      </c>
      <c r="AD8" s="52">
        <f t="shared" ref="AD8:AD18" si="13">RANK(AA8,$AA$7:$AA$18)</f>
        <v>9</v>
      </c>
    </row>
    <row r="9" spans="1:30" ht="15.5">
      <c r="A9" s="34" t="s">
        <v>45</v>
      </c>
      <c r="B9" s="53">
        <v>50</v>
      </c>
      <c r="C9" s="54">
        <v>52</v>
      </c>
      <c r="D9" s="55">
        <f t="shared" si="0"/>
        <v>10.199999999999999</v>
      </c>
      <c r="E9" s="54">
        <v>70</v>
      </c>
      <c r="F9" s="54">
        <v>64</v>
      </c>
      <c r="G9" s="56">
        <f t="shared" si="1"/>
        <v>13.4</v>
      </c>
      <c r="H9" s="38">
        <f t="shared" si="2"/>
        <v>11.8</v>
      </c>
      <c r="I9" s="57">
        <v>40</v>
      </c>
      <c r="J9" s="54">
        <v>35</v>
      </c>
      <c r="K9" s="55">
        <f t="shared" si="3"/>
        <v>7.5</v>
      </c>
      <c r="L9" s="54">
        <v>65</v>
      </c>
      <c r="M9" s="54">
        <v>56</v>
      </c>
      <c r="N9" s="56">
        <f t="shared" si="4"/>
        <v>12.1</v>
      </c>
      <c r="O9" s="38">
        <f t="shared" si="6"/>
        <v>9.8000000000000007</v>
      </c>
      <c r="P9" s="57">
        <v>59</v>
      </c>
      <c r="Q9" s="54">
        <v>51</v>
      </c>
      <c r="R9" s="55">
        <f t="shared" si="5"/>
        <v>11</v>
      </c>
      <c r="S9" s="54">
        <v>62</v>
      </c>
      <c r="T9" s="54">
        <v>50</v>
      </c>
      <c r="U9" s="56">
        <f t="shared" si="7"/>
        <v>11.2</v>
      </c>
      <c r="V9" s="58">
        <f t="shared" si="8"/>
        <v>22.2</v>
      </c>
      <c r="W9" s="57">
        <v>74</v>
      </c>
      <c r="X9" s="54">
        <v>71</v>
      </c>
      <c r="Y9" s="56">
        <f t="shared" si="9"/>
        <v>14.5</v>
      </c>
      <c r="Z9" s="58">
        <f t="shared" si="10"/>
        <v>36.700000000000003</v>
      </c>
      <c r="AA9" s="59">
        <f t="shared" si="11"/>
        <v>58.300000000000004</v>
      </c>
      <c r="AB9" s="68">
        <f t="shared" si="12"/>
        <v>3</v>
      </c>
      <c r="AC9" s="69" t="s">
        <v>44</v>
      </c>
      <c r="AD9" s="60">
        <f t="shared" si="13"/>
        <v>6</v>
      </c>
    </row>
    <row r="10" spans="1:30" ht="15.5">
      <c r="A10" s="43" t="s">
        <v>46</v>
      </c>
      <c r="B10" s="44">
        <v>55</v>
      </c>
      <c r="C10" s="45">
        <v>55</v>
      </c>
      <c r="D10" s="46">
        <f t="shared" si="0"/>
        <v>11</v>
      </c>
      <c r="E10" s="45">
        <v>68</v>
      </c>
      <c r="F10" s="45">
        <v>63</v>
      </c>
      <c r="G10" s="47">
        <f t="shared" si="1"/>
        <v>13.1</v>
      </c>
      <c r="H10" s="48">
        <f t="shared" si="2"/>
        <v>12.05</v>
      </c>
      <c r="I10" s="49">
        <v>37</v>
      </c>
      <c r="J10" s="45">
        <v>33</v>
      </c>
      <c r="K10" s="46">
        <f t="shared" si="3"/>
        <v>7</v>
      </c>
      <c r="L10" s="45">
        <v>72</v>
      </c>
      <c r="M10" s="45">
        <v>66</v>
      </c>
      <c r="N10" s="47">
        <f t="shared" si="4"/>
        <v>13.8</v>
      </c>
      <c r="O10" s="48">
        <f t="shared" si="6"/>
        <v>10.4</v>
      </c>
      <c r="P10" s="49">
        <v>65</v>
      </c>
      <c r="Q10" s="45">
        <v>56</v>
      </c>
      <c r="R10" s="46">
        <f t="shared" si="5"/>
        <v>12.1</v>
      </c>
      <c r="S10" s="45">
        <v>65</v>
      </c>
      <c r="T10" s="45">
        <v>55</v>
      </c>
      <c r="U10" s="47">
        <f t="shared" si="7"/>
        <v>12</v>
      </c>
      <c r="V10" s="50">
        <f t="shared" si="8"/>
        <v>24.1</v>
      </c>
      <c r="W10" s="49">
        <v>68</v>
      </c>
      <c r="X10" s="45">
        <v>65</v>
      </c>
      <c r="Y10" s="47">
        <f t="shared" si="9"/>
        <v>13.3</v>
      </c>
      <c r="Z10" s="50">
        <f t="shared" si="10"/>
        <v>37.400000000000006</v>
      </c>
      <c r="AA10" s="51">
        <f t="shared" si="11"/>
        <v>59.850000000000009</v>
      </c>
      <c r="AB10" s="66">
        <f t="shared" si="12"/>
        <v>2</v>
      </c>
      <c r="AC10" s="67" t="s">
        <v>44</v>
      </c>
      <c r="AD10" s="52">
        <f t="shared" si="13"/>
        <v>5</v>
      </c>
    </row>
    <row r="11" spans="1:30" ht="15.5">
      <c r="A11" s="34" t="s">
        <v>47</v>
      </c>
      <c r="B11" s="53">
        <v>60</v>
      </c>
      <c r="C11" s="54">
        <v>58</v>
      </c>
      <c r="D11" s="55">
        <f t="shared" si="0"/>
        <v>11.8</v>
      </c>
      <c r="E11" s="54">
        <v>80</v>
      </c>
      <c r="F11" s="54">
        <v>83</v>
      </c>
      <c r="G11" s="56">
        <f t="shared" si="1"/>
        <v>16.3</v>
      </c>
      <c r="H11" s="38">
        <f t="shared" si="2"/>
        <v>14.05</v>
      </c>
      <c r="I11" s="57">
        <v>50</v>
      </c>
      <c r="J11" s="54">
        <v>48</v>
      </c>
      <c r="K11" s="55">
        <f t="shared" si="3"/>
        <v>9.8000000000000007</v>
      </c>
      <c r="L11" s="54">
        <v>74</v>
      </c>
      <c r="M11" s="54">
        <v>69</v>
      </c>
      <c r="N11" s="56">
        <f t="shared" si="4"/>
        <v>14.3</v>
      </c>
      <c r="O11" s="38">
        <f t="shared" si="6"/>
        <v>12.05</v>
      </c>
      <c r="P11" s="57">
        <v>66</v>
      </c>
      <c r="Q11" s="54">
        <v>58</v>
      </c>
      <c r="R11" s="55">
        <f t="shared" si="5"/>
        <v>12.4</v>
      </c>
      <c r="S11" s="54">
        <v>70</v>
      </c>
      <c r="T11" s="54">
        <v>65</v>
      </c>
      <c r="U11" s="56">
        <f t="shared" si="7"/>
        <v>13.5</v>
      </c>
      <c r="V11" s="58">
        <f t="shared" si="8"/>
        <v>25.9</v>
      </c>
      <c r="W11" s="57">
        <v>72</v>
      </c>
      <c r="X11" s="54">
        <v>70</v>
      </c>
      <c r="Y11" s="56">
        <f t="shared" si="9"/>
        <v>14.2</v>
      </c>
      <c r="Z11" s="58">
        <f t="shared" si="10"/>
        <v>40.099999999999994</v>
      </c>
      <c r="AA11" s="59">
        <f t="shared" si="11"/>
        <v>66.199999999999989</v>
      </c>
      <c r="AB11" s="68">
        <f t="shared" si="12"/>
        <v>2</v>
      </c>
      <c r="AC11" s="69" t="s">
        <v>48</v>
      </c>
      <c r="AD11" s="60">
        <f t="shared" si="13"/>
        <v>2</v>
      </c>
    </row>
    <row r="12" spans="1:30" ht="15.5">
      <c r="A12" s="43" t="s">
        <v>49</v>
      </c>
      <c r="B12" s="44">
        <v>62</v>
      </c>
      <c r="C12" s="45">
        <v>60</v>
      </c>
      <c r="D12" s="46">
        <f t="shared" si="0"/>
        <v>12.2</v>
      </c>
      <c r="E12" s="45">
        <v>50</v>
      </c>
      <c r="F12" s="45">
        <v>53</v>
      </c>
      <c r="G12" s="47">
        <f t="shared" si="1"/>
        <v>10.3</v>
      </c>
      <c r="H12" s="48">
        <f t="shared" si="2"/>
        <v>11.25</v>
      </c>
      <c r="I12" s="49">
        <v>48</v>
      </c>
      <c r="J12" s="45">
        <v>46</v>
      </c>
      <c r="K12" s="46">
        <f t="shared" si="3"/>
        <v>9.4</v>
      </c>
      <c r="L12" s="45">
        <v>76</v>
      </c>
      <c r="M12" s="45">
        <v>73</v>
      </c>
      <c r="N12" s="47">
        <f t="shared" si="4"/>
        <v>14.9</v>
      </c>
      <c r="O12" s="48">
        <f t="shared" si="6"/>
        <v>12.15</v>
      </c>
      <c r="P12" s="49">
        <v>64</v>
      </c>
      <c r="Q12" s="45">
        <v>58</v>
      </c>
      <c r="R12" s="46">
        <f t="shared" si="5"/>
        <v>12.2</v>
      </c>
      <c r="S12" s="45">
        <v>60</v>
      </c>
      <c r="T12" s="45">
        <v>53</v>
      </c>
      <c r="U12" s="47">
        <f t="shared" si="7"/>
        <v>11.3</v>
      </c>
      <c r="V12" s="50">
        <f t="shared" si="8"/>
        <v>23.5</v>
      </c>
      <c r="W12" s="49">
        <v>71</v>
      </c>
      <c r="X12" s="45">
        <v>67</v>
      </c>
      <c r="Y12" s="47">
        <f t="shared" si="9"/>
        <v>13.8</v>
      </c>
      <c r="Z12" s="50">
        <f t="shared" si="10"/>
        <v>37.299999999999997</v>
      </c>
      <c r="AA12" s="51">
        <f t="shared" si="11"/>
        <v>60.699999999999996</v>
      </c>
      <c r="AB12" s="66">
        <f t="shared" si="12"/>
        <v>1</v>
      </c>
      <c r="AC12" s="67" t="s">
        <v>44</v>
      </c>
      <c r="AD12" s="52">
        <f t="shared" si="13"/>
        <v>4</v>
      </c>
    </row>
    <row r="13" spans="1:30" ht="15.5">
      <c r="A13" s="34" t="s">
        <v>50</v>
      </c>
      <c r="B13" s="53">
        <v>52</v>
      </c>
      <c r="C13" s="54">
        <v>54</v>
      </c>
      <c r="D13" s="55">
        <f t="shared" si="0"/>
        <v>10.6</v>
      </c>
      <c r="E13" s="54">
        <v>52</v>
      </c>
      <c r="F13" s="54">
        <v>50</v>
      </c>
      <c r="G13" s="56">
        <f t="shared" si="1"/>
        <v>10.199999999999999</v>
      </c>
      <c r="H13" s="38">
        <f t="shared" si="2"/>
        <v>10.399999999999999</v>
      </c>
      <c r="I13" s="57">
        <v>38</v>
      </c>
      <c r="J13" s="54">
        <v>34</v>
      </c>
      <c r="K13" s="55">
        <f t="shared" si="3"/>
        <v>7.2</v>
      </c>
      <c r="L13" s="54">
        <v>58</v>
      </c>
      <c r="M13" s="54">
        <v>50</v>
      </c>
      <c r="N13" s="56">
        <f t="shared" si="4"/>
        <v>10.8</v>
      </c>
      <c r="O13" s="38">
        <f t="shared" si="6"/>
        <v>9</v>
      </c>
      <c r="P13" s="57">
        <v>52</v>
      </c>
      <c r="Q13" s="54">
        <v>40</v>
      </c>
      <c r="R13" s="55">
        <f t="shared" si="5"/>
        <v>9.1999999999999993</v>
      </c>
      <c r="S13" s="54">
        <v>50</v>
      </c>
      <c r="T13" s="54">
        <v>46</v>
      </c>
      <c r="U13" s="56">
        <f t="shared" si="7"/>
        <v>9.6</v>
      </c>
      <c r="V13" s="58">
        <f t="shared" si="8"/>
        <v>18.799999999999997</v>
      </c>
      <c r="W13" s="57">
        <v>55</v>
      </c>
      <c r="X13" s="54">
        <v>50</v>
      </c>
      <c r="Y13" s="56">
        <f t="shared" si="9"/>
        <v>10.5</v>
      </c>
      <c r="Z13" s="58">
        <f t="shared" si="10"/>
        <v>29.299999999999997</v>
      </c>
      <c r="AA13" s="59">
        <f t="shared" si="11"/>
        <v>48.699999999999996</v>
      </c>
      <c r="AB13" s="68">
        <f t="shared" si="12"/>
        <v>4</v>
      </c>
      <c r="AC13" s="69" t="s">
        <v>48</v>
      </c>
      <c r="AD13" s="60">
        <f t="shared" si="13"/>
        <v>10</v>
      </c>
    </row>
    <row r="14" spans="1:30" ht="15.5">
      <c r="A14" s="43" t="s">
        <v>35</v>
      </c>
      <c r="B14" s="44">
        <v>63</v>
      </c>
      <c r="C14" s="45">
        <v>61</v>
      </c>
      <c r="D14" s="46">
        <f t="shared" si="0"/>
        <v>12.4</v>
      </c>
      <c r="E14" s="45">
        <v>60</v>
      </c>
      <c r="F14" s="45">
        <v>59</v>
      </c>
      <c r="G14" s="47">
        <f t="shared" si="1"/>
        <v>11.9</v>
      </c>
      <c r="H14" s="48">
        <f t="shared" si="2"/>
        <v>12.15</v>
      </c>
      <c r="I14" s="49">
        <v>60</v>
      </c>
      <c r="J14" s="45">
        <v>58</v>
      </c>
      <c r="K14" s="46">
        <f t="shared" si="3"/>
        <v>11.8</v>
      </c>
      <c r="L14" s="45">
        <v>81</v>
      </c>
      <c r="M14" s="45">
        <v>77</v>
      </c>
      <c r="N14" s="47">
        <f t="shared" si="4"/>
        <v>15.8</v>
      </c>
      <c r="O14" s="48">
        <f t="shared" si="6"/>
        <v>13.8</v>
      </c>
      <c r="P14" s="49">
        <v>62</v>
      </c>
      <c r="Q14" s="45">
        <v>61</v>
      </c>
      <c r="R14" s="46">
        <f t="shared" si="5"/>
        <v>12.3</v>
      </c>
      <c r="S14" s="45">
        <v>68</v>
      </c>
      <c r="T14" s="45">
        <v>62</v>
      </c>
      <c r="U14" s="47">
        <f t="shared" si="7"/>
        <v>13</v>
      </c>
      <c r="V14" s="50">
        <f t="shared" si="8"/>
        <v>25.3</v>
      </c>
      <c r="W14" s="49">
        <v>69</v>
      </c>
      <c r="X14" s="45">
        <v>72</v>
      </c>
      <c r="Y14" s="47">
        <f t="shared" si="9"/>
        <v>14.1</v>
      </c>
      <c r="Z14" s="50">
        <f t="shared" si="10"/>
        <v>39.4</v>
      </c>
      <c r="AA14" s="51">
        <f t="shared" si="11"/>
        <v>65.349999999999994</v>
      </c>
      <c r="AB14" s="66">
        <f t="shared" si="12"/>
        <v>3</v>
      </c>
      <c r="AC14" s="67" t="s">
        <v>48</v>
      </c>
      <c r="AD14" s="52">
        <f t="shared" si="13"/>
        <v>3</v>
      </c>
    </row>
    <row r="15" spans="1:30" ht="15.5">
      <c r="A15" s="34" t="s">
        <v>51</v>
      </c>
      <c r="B15" s="53"/>
      <c r="C15" s="54"/>
      <c r="D15" s="55">
        <f t="shared" si="0"/>
        <v>0</v>
      </c>
      <c r="E15" s="54"/>
      <c r="F15" s="54"/>
      <c r="G15" s="56">
        <f t="shared" si="1"/>
        <v>0</v>
      </c>
      <c r="H15" s="38">
        <f t="shared" si="2"/>
        <v>0</v>
      </c>
      <c r="I15" s="57"/>
      <c r="J15" s="54"/>
      <c r="K15" s="55">
        <f t="shared" si="3"/>
        <v>0</v>
      </c>
      <c r="L15" s="54"/>
      <c r="M15" s="54"/>
      <c r="N15" s="56">
        <f t="shared" si="4"/>
        <v>0</v>
      </c>
      <c r="O15" s="38">
        <f t="shared" si="6"/>
        <v>0</v>
      </c>
      <c r="P15" s="57"/>
      <c r="Q15" s="54"/>
      <c r="R15" s="55">
        <f t="shared" si="5"/>
        <v>0</v>
      </c>
      <c r="S15" s="54"/>
      <c r="T15" s="54"/>
      <c r="U15" s="56">
        <f t="shared" si="7"/>
        <v>0</v>
      </c>
      <c r="V15" s="58">
        <f t="shared" si="8"/>
        <v>0</v>
      </c>
      <c r="W15" s="57"/>
      <c r="X15" s="54"/>
      <c r="Y15" s="56">
        <f t="shared" si="9"/>
        <v>0</v>
      </c>
      <c r="Z15" s="58">
        <f t="shared" si="10"/>
        <v>0</v>
      </c>
      <c r="AA15" s="59">
        <f t="shared" si="11"/>
        <v>0</v>
      </c>
      <c r="AB15" s="68">
        <f t="shared" si="12"/>
        <v>5</v>
      </c>
      <c r="AC15" s="69" t="s">
        <v>48</v>
      </c>
      <c r="AD15" s="60">
        <f t="shared" si="13"/>
        <v>12</v>
      </c>
    </row>
    <row r="16" spans="1:30" ht="15.5">
      <c r="A16" s="43" t="s">
        <v>29</v>
      </c>
      <c r="B16" s="44">
        <v>53</v>
      </c>
      <c r="C16" s="45">
        <v>55</v>
      </c>
      <c r="D16" s="46">
        <f t="shared" si="0"/>
        <v>10.8</v>
      </c>
      <c r="E16" s="45">
        <v>50</v>
      </c>
      <c r="F16" s="45">
        <v>50</v>
      </c>
      <c r="G16" s="47">
        <f t="shared" si="1"/>
        <v>10</v>
      </c>
      <c r="H16" s="48">
        <f t="shared" si="2"/>
        <v>10.4</v>
      </c>
      <c r="I16" s="49">
        <v>39</v>
      </c>
      <c r="J16" s="45">
        <v>35</v>
      </c>
      <c r="K16" s="46">
        <f t="shared" si="3"/>
        <v>7.4</v>
      </c>
      <c r="L16" s="45">
        <v>73</v>
      </c>
      <c r="M16" s="45">
        <v>68</v>
      </c>
      <c r="N16" s="47">
        <f t="shared" si="4"/>
        <v>14.1</v>
      </c>
      <c r="O16" s="48">
        <f t="shared" si="6"/>
        <v>10.75</v>
      </c>
      <c r="P16" s="49">
        <v>55</v>
      </c>
      <c r="Q16" s="45">
        <v>45</v>
      </c>
      <c r="R16" s="46">
        <f t="shared" si="5"/>
        <v>10</v>
      </c>
      <c r="S16" s="45">
        <v>54</v>
      </c>
      <c r="T16" s="45">
        <v>54</v>
      </c>
      <c r="U16" s="47">
        <f t="shared" si="7"/>
        <v>10.8</v>
      </c>
      <c r="V16" s="50">
        <f t="shared" si="8"/>
        <v>20.8</v>
      </c>
      <c r="W16" s="49">
        <v>70</v>
      </c>
      <c r="X16" s="45">
        <v>69</v>
      </c>
      <c r="Y16" s="47">
        <f>(W16+X16)/10</f>
        <v>13.9</v>
      </c>
      <c r="Z16" s="50">
        <f t="shared" si="10"/>
        <v>34.700000000000003</v>
      </c>
      <c r="AA16" s="51">
        <f t="shared" si="11"/>
        <v>55.85</v>
      </c>
      <c r="AB16" s="66">
        <f t="shared" si="12"/>
        <v>1</v>
      </c>
      <c r="AC16" s="67" t="s">
        <v>42</v>
      </c>
      <c r="AD16" s="52">
        <f t="shared" si="13"/>
        <v>7</v>
      </c>
    </row>
    <row r="17" spans="1:30" ht="15.5">
      <c r="A17" s="70" t="s">
        <v>30</v>
      </c>
      <c r="B17" s="71">
        <v>43</v>
      </c>
      <c r="C17" s="72">
        <v>46</v>
      </c>
      <c r="D17" s="73">
        <f t="shared" si="0"/>
        <v>8.9</v>
      </c>
      <c r="E17" s="72">
        <v>53</v>
      </c>
      <c r="F17" s="72">
        <v>48</v>
      </c>
      <c r="G17" s="74">
        <f t="shared" si="1"/>
        <v>10.1</v>
      </c>
      <c r="H17" s="75">
        <f t="shared" si="2"/>
        <v>9.5</v>
      </c>
      <c r="I17" s="76">
        <v>31</v>
      </c>
      <c r="J17" s="72">
        <v>29</v>
      </c>
      <c r="K17" s="73">
        <f t="shared" si="3"/>
        <v>6</v>
      </c>
      <c r="L17" s="72">
        <v>57</v>
      </c>
      <c r="M17" s="72">
        <v>52</v>
      </c>
      <c r="N17" s="74">
        <f t="shared" si="4"/>
        <v>10.9</v>
      </c>
      <c r="O17" s="75">
        <f t="shared" si="6"/>
        <v>8.4499999999999993</v>
      </c>
      <c r="P17" s="76">
        <v>55</v>
      </c>
      <c r="Q17" s="72">
        <v>44</v>
      </c>
      <c r="R17" s="73">
        <f t="shared" si="5"/>
        <v>9.9</v>
      </c>
      <c r="S17" s="72">
        <v>52</v>
      </c>
      <c r="T17" s="72">
        <v>42</v>
      </c>
      <c r="U17" s="74">
        <f t="shared" si="7"/>
        <v>9.4</v>
      </c>
      <c r="V17" s="77">
        <f t="shared" si="8"/>
        <v>19.3</v>
      </c>
      <c r="W17" s="76">
        <v>52</v>
      </c>
      <c r="X17" s="72">
        <v>49</v>
      </c>
      <c r="Y17" s="74">
        <f t="shared" ref="Y17:Y18" si="14">(W17+X17)/10</f>
        <v>10.1</v>
      </c>
      <c r="Z17" s="77">
        <f t="shared" si="10"/>
        <v>29.4</v>
      </c>
      <c r="AA17" s="78">
        <f t="shared" si="11"/>
        <v>47.349999999999994</v>
      </c>
      <c r="AB17" s="79">
        <f t="shared" si="12"/>
        <v>5</v>
      </c>
      <c r="AC17" s="80" t="s">
        <v>44</v>
      </c>
      <c r="AD17" s="81">
        <f t="shared" si="13"/>
        <v>11</v>
      </c>
    </row>
    <row r="18" spans="1:30" ht="15.5">
      <c r="A18" s="82" t="s">
        <v>39</v>
      </c>
      <c r="B18" s="83">
        <v>64</v>
      </c>
      <c r="C18" s="84">
        <v>64</v>
      </c>
      <c r="D18" s="85">
        <f t="shared" si="0"/>
        <v>12.8</v>
      </c>
      <c r="E18" s="84">
        <v>84</v>
      </c>
      <c r="F18" s="84">
        <v>80</v>
      </c>
      <c r="G18" s="86">
        <f t="shared" si="1"/>
        <v>16.399999999999999</v>
      </c>
      <c r="H18" s="87">
        <f t="shared" si="2"/>
        <v>14.6</v>
      </c>
      <c r="I18" s="88">
        <v>49</v>
      </c>
      <c r="J18" s="84">
        <v>47</v>
      </c>
      <c r="K18" s="85">
        <f t="shared" si="3"/>
        <v>9.6</v>
      </c>
      <c r="L18" s="84">
        <v>75</v>
      </c>
      <c r="M18" s="84">
        <v>70</v>
      </c>
      <c r="N18" s="86">
        <f t="shared" si="4"/>
        <v>14.5</v>
      </c>
      <c r="O18" s="87">
        <f t="shared" si="6"/>
        <v>12.05</v>
      </c>
      <c r="P18" s="88">
        <v>70</v>
      </c>
      <c r="Q18" s="84">
        <v>66</v>
      </c>
      <c r="R18" s="85">
        <f t="shared" si="5"/>
        <v>13.6</v>
      </c>
      <c r="S18" s="84">
        <v>72</v>
      </c>
      <c r="T18" s="84">
        <v>70</v>
      </c>
      <c r="U18" s="86">
        <f t="shared" si="7"/>
        <v>14.2</v>
      </c>
      <c r="V18" s="89">
        <f t="shared" si="8"/>
        <v>27.799999999999997</v>
      </c>
      <c r="W18" s="88">
        <v>65</v>
      </c>
      <c r="X18" s="84">
        <v>61</v>
      </c>
      <c r="Y18" s="86">
        <f t="shared" si="14"/>
        <v>12.6</v>
      </c>
      <c r="Z18" s="89">
        <f t="shared" si="10"/>
        <v>40.4</v>
      </c>
      <c r="AA18" s="90">
        <f t="shared" si="11"/>
        <v>67.05</v>
      </c>
      <c r="AB18" s="91">
        <f t="shared" si="12"/>
        <v>1</v>
      </c>
      <c r="AC18" s="92" t="s">
        <v>48</v>
      </c>
      <c r="AD18" s="93">
        <f t="shared" si="13"/>
        <v>1</v>
      </c>
    </row>
    <row r="19" spans="1:30" ht="16" thickBot="1">
      <c r="A19" s="94" t="s">
        <v>52</v>
      </c>
      <c r="B19" s="95" t="s">
        <v>53</v>
      </c>
      <c r="C19" s="95"/>
      <c r="D19" s="95"/>
      <c r="E19" s="95"/>
      <c r="F19" s="95"/>
      <c r="G19" s="95"/>
      <c r="H19" s="6"/>
      <c r="I19" s="95" t="s">
        <v>7</v>
      </c>
      <c r="J19" s="95"/>
      <c r="K19" s="95"/>
      <c r="L19" s="95"/>
      <c r="M19" s="95"/>
      <c r="N19" s="95"/>
      <c r="O19" s="96"/>
      <c r="P19" s="95" t="s">
        <v>54</v>
      </c>
      <c r="Q19" s="95"/>
      <c r="R19" s="95"/>
      <c r="S19" s="95"/>
      <c r="T19" s="95"/>
      <c r="U19" s="95"/>
      <c r="V19" s="6"/>
      <c r="W19" s="6"/>
      <c r="X19" s="6"/>
      <c r="Y19" s="6"/>
      <c r="Z19" s="6"/>
      <c r="AA19" s="6"/>
      <c r="AB19" s="6"/>
      <c r="AC19" s="6"/>
      <c r="AD19" s="6"/>
    </row>
    <row r="20" spans="1:30" ht="15.5">
      <c r="A20" s="97" t="s">
        <v>42</v>
      </c>
      <c r="B20" s="98" t="s">
        <v>36</v>
      </c>
      <c r="C20" s="98"/>
      <c r="D20" s="98"/>
      <c r="E20" s="98"/>
      <c r="F20" s="98"/>
      <c r="G20" s="98"/>
      <c r="H20" s="96"/>
      <c r="I20" s="98" t="s">
        <v>29</v>
      </c>
      <c r="J20" s="98"/>
      <c r="K20" s="98"/>
      <c r="L20" s="98"/>
      <c r="M20" s="98"/>
      <c r="N20" s="98"/>
      <c r="O20" s="97"/>
      <c r="P20" s="98" t="s">
        <v>29</v>
      </c>
      <c r="Q20" s="98"/>
      <c r="R20" s="98"/>
      <c r="S20" s="98"/>
      <c r="T20" s="98"/>
      <c r="U20" s="98"/>
      <c r="V20" s="6"/>
      <c r="W20" s="6"/>
      <c r="X20" s="6"/>
      <c r="Y20" s="6"/>
      <c r="Z20" s="6"/>
      <c r="AA20" s="99"/>
      <c r="AB20" s="99"/>
      <c r="AC20" s="99"/>
      <c r="AD20" s="99"/>
    </row>
    <row r="21" spans="1:30" ht="15.5">
      <c r="A21" s="97" t="s">
        <v>48</v>
      </c>
      <c r="B21" s="98" t="s">
        <v>39</v>
      </c>
      <c r="C21" s="98"/>
      <c r="D21" s="98"/>
      <c r="E21" s="98"/>
      <c r="F21" s="98"/>
      <c r="G21" s="98"/>
      <c r="H21" s="96"/>
      <c r="I21" s="98" t="s">
        <v>35</v>
      </c>
      <c r="J21" s="98"/>
      <c r="K21" s="98"/>
      <c r="L21" s="98"/>
      <c r="M21" s="98"/>
      <c r="N21" s="98"/>
      <c r="O21" s="97"/>
      <c r="P21" s="98" t="s">
        <v>39</v>
      </c>
      <c r="Q21" s="98"/>
      <c r="R21" s="98"/>
      <c r="S21" s="98"/>
      <c r="T21" s="98"/>
      <c r="U21" s="98"/>
      <c r="V21" s="6"/>
      <c r="W21" s="6"/>
      <c r="X21" s="6"/>
      <c r="Y21" s="6"/>
      <c r="Z21" s="6"/>
      <c r="AA21" s="99"/>
      <c r="AB21" s="99"/>
      <c r="AC21" s="99"/>
      <c r="AD21" s="99"/>
    </row>
    <row r="22" spans="1:30" ht="15.5">
      <c r="A22" s="97" t="s">
        <v>44</v>
      </c>
      <c r="B22" s="98" t="s">
        <v>46</v>
      </c>
      <c r="C22" s="98"/>
      <c r="D22" s="98"/>
      <c r="E22" s="98"/>
      <c r="F22" s="98"/>
      <c r="G22" s="98"/>
      <c r="H22" s="96"/>
      <c r="I22" s="98" t="s">
        <v>49</v>
      </c>
      <c r="J22" s="98"/>
      <c r="K22" s="98"/>
      <c r="L22" s="98"/>
      <c r="M22" s="98"/>
      <c r="N22" s="98"/>
      <c r="O22" s="97"/>
      <c r="P22" s="98" t="s">
        <v>46</v>
      </c>
      <c r="Q22" s="98"/>
      <c r="R22" s="98"/>
      <c r="S22" s="98"/>
      <c r="T22" s="98"/>
      <c r="U22" s="98"/>
      <c r="V22" s="6"/>
      <c r="W22" s="6"/>
      <c r="X22" s="6"/>
      <c r="Y22" s="6"/>
      <c r="Z22" s="6"/>
      <c r="AA22" s="99"/>
      <c r="AB22" s="99"/>
      <c r="AC22" s="99"/>
      <c r="AD22" s="99"/>
    </row>
    <row r="24" spans="1:30" ht="61.5">
      <c r="J24" s="100" t="s">
        <v>55</v>
      </c>
    </row>
    <row r="25" spans="1:30" ht="15" thickBot="1"/>
    <row r="26" spans="1:30" ht="16" thickBot="1">
      <c r="A26" s="1"/>
      <c r="B26" s="2" t="s">
        <v>0</v>
      </c>
      <c r="C26" s="2"/>
      <c r="D26" s="2"/>
      <c r="E26" s="2"/>
      <c r="F26" s="2"/>
      <c r="G26" s="2"/>
      <c r="H26" s="2"/>
      <c r="I26" s="2" t="s">
        <v>1</v>
      </c>
      <c r="J26" s="2"/>
      <c r="K26" s="2"/>
      <c r="L26" s="2"/>
      <c r="M26" s="2"/>
      <c r="N26" s="2"/>
      <c r="O26" s="2"/>
      <c r="P26" s="3" t="s">
        <v>2</v>
      </c>
      <c r="Q26" s="4"/>
      <c r="R26" s="4"/>
      <c r="S26" s="4"/>
      <c r="T26" s="4"/>
      <c r="U26" s="4"/>
      <c r="V26" s="4"/>
      <c r="W26" s="4"/>
      <c r="X26" s="4"/>
      <c r="Y26" s="4"/>
      <c r="Z26" s="5"/>
      <c r="AA26" s="6"/>
      <c r="AB26" s="6"/>
    </row>
    <row r="27" spans="1:30">
      <c r="A27" s="7"/>
      <c r="B27" s="8" t="s">
        <v>3</v>
      </c>
      <c r="C27" s="9"/>
      <c r="D27" s="10"/>
      <c r="E27" s="11" t="s">
        <v>4</v>
      </c>
      <c r="F27" s="9"/>
      <c r="G27" s="9"/>
      <c r="H27" s="12"/>
      <c r="I27" s="9" t="s">
        <v>3</v>
      </c>
      <c r="J27" s="9"/>
      <c r="K27" s="10"/>
      <c r="L27" s="11" t="s">
        <v>4</v>
      </c>
      <c r="M27" s="9"/>
      <c r="N27" s="9"/>
      <c r="O27" s="12"/>
      <c r="P27" s="9" t="s">
        <v>5</v>
      </c>
      <c r="Q27" s="9"/>
      <c r="R27" s="10"/>
      <c r="S27" s="9" t="s">
        <v>6</v>
      </c>
      <c r="T27" s="9"/>
      <c r="U27" s="9"/>
      <c r="V27" s="13"/>
      <c r="W27" s="10" t="s">
        <v>7</v>
      </c>
      <c r="X27" s="14"/>
      <c r="Y27" s="11"/>
      <c r="Z27" s="13"/>
      <c r="AA27" s="15"/>
      <c r="AB27" s="6"/>
    </row>
    <row r="28" spans="1:30" ht="15" thickBot="1">
      <c r="A28" s="7"/>
      <c r="B28" s="16" t="s">
        <v>8</v>
      </c>
      <c r="C28" s="17"/>
      <c r="D28" s="17"/>
      <c r="E28" s="16" t="s">
        <v>9</v>
      </c>
      <c r="F28" s="17"/>
      <c r="G28" s="17"/>
      <c r="H28" s="18"/>
      <c r="I28" s="19" t="s">
        <v>10</v>
      </c>
      <c r="J28" s="20"/>
      <c r="K28" s="21"/>
      <c r="L28" s="16" t="s">
        <v>11</v>
      </c>
      <c r="M28" s="17"/>
      <c r="N28" s="17"/>
      <c r="O28" s="18"/>
      <c r="P28" s="17" t="s">
        <v>12</v>
      </c>
      <c r="Q28" s="17"/>
      <c r="R28" s="22"/>
      <c r="S28" s="16" t="s">
        <v>13</v>
      </c>
      <c r="T28" s="17"/>
      <c r="U28" s="17"/>
      <c r="V28" s="23" t="s">
        <v>0</v>
      </c>
      <c r="W28" s="16" t="s">
        <v>14</v>
      </c>
      <c r="X28" s="17"/>
      <c r="Y28" s="17"/>
      <c r="Z28" s="23" t="s">
        <v>15</v>
      </c>
      <c r="AA28" s="15"/>
      <c r="AB28" s="7" t="s">
        <v>16</v>
      </c>
    </row>
    <row r="29" spans="1:30" ht="16" thickBot="1">
      <c r="A29" s="24" t="s">
        <v>17</v>
      </c>
      <c r="B29" s="25" t="s">
        <v>18</v>
      </c>
      <c r="C29" s="26" t="s">
        <v>19</v>
      </c>
      <c r="D29" s="26" t="s">
        <v>20</v>
      </c>
      <c r="E29" s="27" t="s">
        <v>19</v>
      </c>
      <c r="F29" s="26" t="s">
        <v>21</v>
      </c>
      <c r="G29" s="28" t="s">
        <v>20</v>
      </c>
      <c r="H29" s="29" t="s">
        <v>22</v>
      </c>
      <c r="I29" s="27" t="s">
        <v>23</v>
      </c>
      <c r="J29" s="26" t="s">
        <v>19</v>
      </c>
      <c r="K29" s="26" t="s">
        <v>20</v>
      </c>
      <c r="L29" s="27" t="s">
        <v>21</v>
      </c>
      <c r="M29" s="30" t="s">
        <v>24</v>
      </c>
      <c r="N29" s="28" t="s">
        <v>20</v>
      </c>
      <c r="O29" s="29" t="s">
        <v>22</v>
      </c>
      <c r="P29" s="27" t="s">
        <v>25</v>
      </c>
      <c r="Q29" s="28" t="s">
        <v>26</v>
      </c>
      <c r="R29" s="26" t="s">
        <v>20</v>
      </c>
      <c r="S29" s="27" t="s">
        <v>25</v>
      </c>
      <c r="T29" s="30" t="s">
        <v>26</v>
      </c>
      <c r="U29" s="28" t="s">
        <v>20</v>
      </c>
      <c r="V29" s="29" t="s">
        <v>27</v>
      </c>
      <c r="W29" s="27" t="s">
        <v>25</v>
      </c>
      <c r="X29" s="26" t="s">
        <v>26</v>
      </c>
      <c r="Y29" s="28" t="s">
        <v>20</v>
      </c>
      <c r="Z29" s="31" t="s">
        <v>27</v>
      </c>
      <c r="AA29" s="32" t="s">
        <v>27</v>
      </c>
      <c r="AB29" s="33" t="s">
        <v>28</v>
      </c>
    </row>
    <row r="30" spans="1:30" ht="15.5">
      <c r="A30" s="34" t="s">
        <v>29</v>
      </c>
      <c r="B30" s="35">
        <v>55</v>
      </c>
      <c r="C30" s="36">
        <v>60</v>
      </c>
      <c r="D30" s="37">
        <f>(B30+C30)/10</f>
        <v>11.5</v>
      </c>
      <c r="E30" s="36">
        <v>56</v>
      </c>
      <c r="F30" s="36">
        <v>50</v>
      </c>
      <c r="G30" s="37">
        <f>(E30+F30)/10</f>
        <v>10.6</v>
      </c>
      <c r="H30" s="38">
        <f>(D30+G30)/2</f>
        <v>11.05</v>
      </c>
      <c r="I30" s="39">
        <v>64</v>
      </c>
      <c r="J30" s="36">
        <v>62</v>
      </c>
      <c r="K30" s="37">
        <f>(I30+J30)/10</f>
        <v>12.6</v>
      </c>
      <c r="L30" s="36">
        <v>42</v>
      </c>
      <c r="M30" s="36">
        <v>36</v>
      </c>
      <c r="N30" s="37">
        <f>(L30+M30)/10</f>
        <v>7.8</v>
      </c>
      <c r="O30" s="38">
        <f>(K30+N30)/2</f>
        <v>10.199999999999999</v>
      </c>
      <c r="P30" s="39">
        <v>56</v>
      </c>
      <c r="Q30" s="36">
        <v>54</v>
      </c>
      <c r="R30" s="37">
        <f>(P30+Q30)/10</f>
        <v>11</v>
      </c>
      <c r="S30" s="36">
        <v>55</v>
      </c>
      <c r="T30" s="36">
        <v>54</v>
      </c>
      <c r="U30" s="37">
        <f>(S30+T30)/10</f>
        <v>10.9</v>
      </c>
      <c r="V30" s="40">
        <f>R30+U30</f>
        <v>21.9</v>
      </c>
      <c r="W30" s="39">
        <v>72</v>
      </c>
      <c r="X30" s="36">
        <v>67</v>
      </c>
      <c r="Y30" s="37">
        <f>(W30+X30)/10</f>
        <v>13.9</v>
      </c>
      <c r="Z30" s="40">
        <f>Y30+V30</f>
        <v>35.799999999999997</v>
      </c>
      <c r="AA30" s="41">
        <f>H30+O30+Z30</f>
        <v>57.05</v>
      </c>
      <c r="AB30" s="42">
        <f>RANK(AA30,$AA$30:$AA$40)</f>
        <v>8</v>
      </c>
    </row>
    <row r="31" spans="1:30" ht="15.5">
      <c r="A31" s="43" t="s">
        <v>30</v>
      </c>
      <c r="B31" s="44">
        <v>50</v>
      </c>
      <c r="C31" s="45">
        <v>55</v>
      </c>
      <c r="D31" s="46">
        <f t="shared" ref="D31:D40" si="15">(B31+C31)/10</f>
        <v>10.5</v>
      </c>
      <c r="E31" s="45">
        <v>50</v>
      </c>
      <c r="F31" s="45">
        <v>41</v>
      </c>
      <c r="G31" s="47">
        <f t="shared" ref="G31:G40" si="16">(E31+F31)/10</f>
        <v>9.1</v>
      </c>
      <c r="H31" s="48">
        <f t="shared" ref="H31:H40" si="17">(D31+G31)/2</f>
        <v>9.8000000000000007</v>
      </c>
      <c r="I31" s="49">
        <v>54</v>
      </c>
      <c r="J31" s="45">
        <v>50</v>
      </c>
      <c r="K31" s="46">
        <f t="shared" ref="K31:K40" si="18">(I31+J31)/10</f>
        <v>10.4</v>
      </c>
      <c r="L31" s="45">
        <v>32</v>
      </c>
      <c r="M31" s="45">
        <v>30</v>
      </c>
      <c r="N31" s="47">
        <f t="shared" ref="N31:N40" si="19">(L31+M31)/10</f>
        <v>6.2</v>
      </c>
      <c r="O31" s="48">
        <f t="shared" ref="O31:O40" si="20">(K31+N31)/2</f>
        <v>8.3000000000000007</v>
      </c>
      <c r="P31" s="49">
        <v>48</v>
      </c>
      <c r="Q31" s="45">
        <v>44</v>
      </c>
      <c r="R31" s="46">
        <f t="shared" ref="R31:R40" si="21">(P31+Q31)/10</f>
        <v>9.1999999999999993</v>
      </c>
      <c r="S31" s="45">
        <v>45</v>
      </c>
      <c r="T31" s="45">
        <v>44</v>
      </c>
      <c r="U31" s="47">
        <f t="shared" ref="U31:U40" si="22">(S31+T31)/10</f>
        <v>8.9</v>
      </c>
      <c r="V31" s="50">
        <f t="shared" ref="V31:V40" si="23">R31+U31</f>
        <v>18.100000000000001</v>
      </c>
      <c r="W31" s="49">
        <v>60</v>
      </c>
      <c r="X31" s="45">
        <v>55</v>
      </c>
      <c r="Y31" s="47">
        <f t="shared" ref="Y31:Y40" si="24">(W31+X31)/10</f>
        <v>11.5</v>
      </c>
      <c r="Z31" s="50">
        <f t="shared" ref="Z31:Z40" si="25">Y31+V31</f>
        <v>29.6</v>
      </c>
      <c r="AA31" s="51">
        <f t="shared" ref="AA31:AA40" si="26">H31+O31+Z31</f>
        <v>47.7</v>
      </c>
      <c r="AB31" s="52">
        <f>RANK(AA31,$AA$30:$AA$40)</f>
        <v>11</v>
      </c>
    </row>
    <row r="32" spans="1:30" ht="15.5">
      <c r="A32" s="34" t="s">
        <v>31</v>
      </c>
      <c r="B32" s="53">
        <v>80</v>
      </c>
      <c r="C32" s="54">
        <v>81</v>
      </c>
      <c r="D32" s="55">
        <f t="shared" si="15"/>
        <v>16.100000000000001</v>
      </c>
      <c r="E32" s="54">
        <v>71</v>
      </c>
      <c r="F32" s="54">
        <v>72</v>
      </c>
      <c r="G32" s="56">
        <f t="shared" si="16"/>
        <v>14.3</v>
      </c>
      <c r="H32" s="38">
        <f t="shared" si="17"/>
        <v>15.200000000000001</v>
      </c>
      <c r="I32" s="57">
        <v>77</v>
      </c>
      <c r="J32" s="54">
        <v>74</v>
      </c>
      <c r="K32" s="55">
        <f t="shared" si="18"/>
        <v>15.1</v>
      </c>
      <c r="L32" s="54">
        <v>69</v>
      </c>
      <c r="M32" s="54">
        <v>67</v>
      </c>
      <c r="N32" s="56">
        <f t="shared" si="19"/>
        <v>13.6</v>
      </c>
      <c r="O32" s="38">
        <f t="shared" si="20"/>
        <v>14.35</v>
      </c>
      <c r="P32" s="57">
        <v>74</v>
      </c>
      <c r="Q32" s="54">
        <v>70</v>
      </c>
      <c r="R32" s="55">
        <f t="shared" si="21"/>
        <v>14.4</v>
      </c>
      <c r="S32" s="54">
        <v>69</v>
      </c>
      <c r="T32" s="54">
        <v>66</v>
      </c>
      <c r="U32" s="56">
        <f t="shared" si="22"/>
        <v>13.5</v>
      </c>
      <c r="V32" s="58">
        <f t="shared" si="23"/>
        <v>27.9</v>
      </c>
      <c r="W32" s="57">
        <v>79</v>
      </c>
      <c r="X32" s="54">
        <v>76</v>
      </c>
      <c r="Y32" s="56">
        <f t="shared" si="24"/>
        <v>15.5</v>
      </c>
      <c r="Z32" s="58">
        <f t="shared" si="25"/>
        <v>43.4</v>
      </c>
      <c r="AA32" s="59">
        <f t="shared" si="26"/>
        <v>72.95</v>
      </c>
      <c r="AB32" s="60">
        <f>RANK(AA32,$AA$30:$AA$40)</f>
        <v>1</v>
      </c>
    </row>
    <row r="33" spans="1:28" ht="15.5">
      <c r="A33" s="43" t="s">
        <v>32</v>
      </c>
      <c r="B33" s="44">
        <v>60</v>
      </c>
      <c r="C33" s="45">
        <v>65</v>
      </c>
      <c r="D33" s="46">
        <f t="shared" si="15"/>
        <v>12.5</v>
      </c>
      <c r="E33" s="45">
        <v>62</v>
      </c>
      <c r="F33" s="45">
        <v>59</v>
      </c>
      <c r="G33" s="47">
        <f t="shared" si="16"/>
        <v>12.1</v>
      </c>
      <c r="H33" s="48">
        <f t="shared" si="17"/>
        <v>12.3</v>
      </c>
      <c r="I33" s="49">
        <v>70</v>
      </c>
      <c r="J33" s="45">
        <v>67</v>
      </c>
      <c r="K33" s="46">
        <f t="shared" si="18"/>
        <v>13.7</v>
      </c>
      <c r="L33" s="45">
        <v>58</v>
      </c>
      <c r="M33" s="45">
        <v>56</v>
      </c>
      <c r="N33" s="47">
        <f t="shared" si="19"/>
        <v>11.4</v>
      </c>
      <c r="O33" s="48">
        <f t="shared" si="20"/>
        <v>12.55</v>
      </c>
      <c r="P33" s="49">
        <v>71</v>
      </c>
      <c r="Q33" s="45">
        <v>67</v>
      </c>
      <c r="R33" s="46">
        <f t="shared" si="21"/>
        <v>13.8</v>
      </c>
      <c r="S33" s="45">
        <v>66</v>
      </c>
      <c r="T33" s="45">
        <v>68</v>
      </c>
      <c r="U33" s="47">
        <f t="shared" si="22"/>
        <v>13.4</v>
      </c>
      <c r="V33" s="50">
        <f t="shared" si="23"/>
        <v>27.200000000000003</v>
      </c>
      <c r="W33" s="49">
        <v>66</v>
      </c>
      <c r="X33" s="45">
        <v>62</v>
      </c>
      <c r="Y33" s="47">
        <f t="shared" si="24"/>
        <v>12.8</v>
      </c>
      <c r="Z33" s="50">
        <f t="shared" si="25"/>
        <v>40</v>
      </c>
      <c r="AA33" s="51">
        <f t="shared" si="26"/>
        <v>64.849999999999994</v>
      </c>
      <c r="AB33" s="52">
        <f>RANK(AA33,$AA$30:$AA$40)</f>
        <v>6</v>
      </c>
    </row>
    <row r="34" spans="1:28" ht="15.5">
      <c r="A34" s="34" t="s">
        <v>33</v>
      </c>
      <c r="B34" s="53">
        <v>58</v>
      </c>
      <c r="C34" s="54">
        <v>72</v>
      </c>
      <c r="D34" s="55">
        <f t="shared" si="15"/>
        <v>13</v>
      </c>
      <c r="E34" s="54">
        <v>60</v>
      </c>
      <c r="F34" s="54">
        <v>58</v>
      </c>
      <c r="G34" s="56">
        <f t="shared" si="16"/>
        <v>11.8</v>
      </c>
      <c r="H34" s="38">
        <f t="shared" si="17"/>
        <v>12.4</v>
      </c>
      <c r="I34" s="57">
        <v>67</v>
      </c>
      <c r="J34" s="54">
        <v>64</v>
      </c>
      <c r="K34" s="55">
        <f t="shared" si="18"/>
        <v>13.1</v>
      </c>
      <c r="L34" s="54">
        <v>56</v>
      </c>
      <c r="M34" s="54">
        <v>54</v>
      </c>
      <c r="N34" s="56">
        <f t="shared" si="19"/>
        <v>11</v>
      </c>
      <c r="O34" s="38">
        <f t="shared" si="20"/>
        <v>12.05</v>
      </c>
      <c r="P34" s="57">
        <v>72</v>
      </c>
      <c r="Q34" s="54">
        <v>69</v>
      </c>
      <c r="R34" s="55">
        <f t="shared" si="21"/>
        <v>14.1</v>
      </c>
      <c r="S34" s="54">
        <v>65</v>
      </c>
      <c r="T34" s="54">
        <v>67</v>
      </c>
      <c r="U34" s="56">
        <f t="shared" si="22"/>
        <v>13.2</v>
      </c>
      <c r="V34" s="58">
        <f t="shared" si="23"/>
        <v>27.299999999999997</v>
      </c>
      <c r="W34" s="57">
        <v>70</v>
      </c>
      <c r="X34" s="54">
        <v>69</v>
      </c>
      <c r="Y34" s="56">
        <f t="shared" si="24"/>
        <v>13.9</v>
      </c>
      <c r="Z34" s="58">
        <f t="shared" si="25"/>
        <v>41.199999999999996</v>
      </c>
      <c r="AA34" s="59">
        <f t="shared" si="26"/>
        <v>65.650000000000006</v>
      </c>
      <c r="AB34" s="60">
        <f>RANK(AA34,$AA$30:$AA$40)</f>
        <v>4</v>
      </c>
    </row>
    <row r="35" spans="1:28" ht="15.5">
      <c r="A35" s="43" t="s">
        <v>34</v>
      </c>
      <c r="B35" s="44">
        <v>70</v>
      </c>
      <c r="C35" s="45">
        <v>78</v>
      </c>
      <c r="D35" s="46">
        <f t="shared" si="15"/>
        <v>14.8</v>
      </c>
      <c r="E35" s="45">
        <v>69</v>
      </c>
      <c r="F35" s="45">
        <v>72</v>
      </c>
      <c r="G35" s="47">
        <f t="shared" si="16"/>
        <v>14.1</v>
      </c>
      <c r="H35" s="48">
        <f t="shared" si="17"/>
        <v>14.45</v>
      </c>
      <c r="I35" s="49">
        <v>74</v>
      </c>
      <c r="J35" s="45">
        <v>73</v>
      </c>
      <c r="K35" s="46">
        <f t="shared" si="18"/>
        <v>14.7</v>
      </c>
      <c r="L35" s="45">
        <v>67</v>
      </c>
      <c r="M35" s="45">
        <v>65</v>
      </c>
      <c r="N35" s="47">
        <f t="shared" si="19"/>
        <v>13.2</v>
      </c>
      <c r="O35" s="48">
        <f t="shared" si="20"/>
        <v>13.95</v>
      </c>
      <c r="P35" s="49">
        <v>75</v>
      </c>
      <c r="Q35" s="45">
        <v>71</v>
      </c>
      <c r="R35" s="46">
        <f t="shared" si="21"/>
        <v>14.6</v>
      </c>
      <c r="S35" s="45">
        <v>72</v>
      </c>
      <c r="T35" s="45">
        <v>69</v>
      </c>
      <c r="U35" s="47">
        <f t="shared" si="22"/>
        <v>14.1</v>
      </c>
      <c r="V35" s="50">
        <f t="shared" si="23"/>
        <v>28.7</v>
      </c>
      <c r="W35" s="49">
        <v>80</v>
      </c>
      <c r="X35" s="45">
        <v>78</v>
      </c>
      <c r="Y35" s="47">
        <f t="shared" si="24"/>
        <v>15.8</v>
      </c>
      <c r="Z35" s="50">
        <f t="shared" si="25"/>
        <v>44.5</v>
      </c>
      <c r="AA35" s="51">
        <f t="shared" si="26"/>
        <v>72.900000000000006</v>
      </c>
      <c r="AB35" s="52">
        <f>RANK(AA35,$AA$30:$AA$40)</f>
        <v>2</v>
      </c>
    </row>
    <row r="36" spans="1:28" ht="15.5">
      <c r="A36" s="34" t="s">
        <v>35</v>
      </c>
      <c r="B36" s="53">
        <v>71</v>
      </c>
      <c r="C36" s="54">
        <v>73</v>
      </c>
      <c r="D36" s="55">
        <f t="shared" si="15"/>
        <v>14.4</v>
      </c>
      <c r="E36" s="54">
        <v>65</v>
      </c>
      <c r="F36" s="54">
        <v>65</v>
      </c>
      <c r="G36" s="56">
        <f t="shared" si="16"/>
        <v>13</v>
      </c>
      <c r="H36" s="38">
        <f t="shared" si="17"/>
        <v>13.7</v>
      </c>
      <c r="I36" s="57">
        <v>68</v>
      </c>
      <c r="J36" s="54">
        <v>66</v>
      </c>
      <c r="K36" s="55">
        <f t="shared" si="18"/>
        <v>13.4</v>
      </c>
      <c r="L36" s="54">
        <v>64</v>
      </c>
      <c r="M36" s="54">
        <v>62</v>
      </c>
      <c r="N36" s="56">
        <f t="shared" si="19"/>
        <v>12.6</v>
      </c>
      <c r="O36" s="38">
        <f t="shared" si="20"/>
        <v>13</v>
      </c>
      <c r="P36" s="57">
        <v>64</v>
      </c>
      <c r="Q36" s="54">
        <v>64</v>
      </c>
      <c r="R36" s="55">
        <f t="shared" si="21"/>
        <v>12.8</v>
      </c>
      <c r="S36" s="54">
        <v>64</v>
      </c>
      <c r="T36" s="54">
        <v>67</v>
      </c>
      <c r="U36" s="56">
        <f t="shared" si="22"/>
        <v>13.1</v>
      </c>
      <c r="V36" s="58">
        <f t="shared" si="23"/>
        <v>25.9</v>
      </c>
      <c r="W36" s="57">
        <v>78</v>
      </c>
      <c r="X36" s="54">
        <v>75</v>
      </c>
      <c r="Y36" s="56">
        <f t="shared" si="24"/>
        <v>15.3</v>
      </c>
      <c r="Z36" s="58">
        <f t="shared" si="25"/>
        <v>41.2</v>
      </c>
      <c r="AA36" s="59">
        <f t="shared" si="26"/>
        <v>67.900000000000006</v>
      </c>
      <c r="AB36" s="60">
        <f>RANK(AA36,$AA$30:$AA$40)</f>
        <v>3</v>
      </c>
    </row>
    <row r="37" spans="1:28" ht="15.5">
      <c r="A37" s="43" t="s">
        <v>36</v>
      </c>
      <c r="B37" s="44">
        <v>65</v>
      </c>
      <c r="C37" s="45">
        <v>68</v>
      </c>
      <c r="D37" s="46">
        <f t="shared" si="15"/>
        <v>13.3</v>
      </c>
      <c r="E37" s="45">
        <v>54</v>
      </c>
      <c r="F37" s="45">
        <v>60</v>
      </c>
      <c r="G37" s="47">
        <f t="shared" si="16"/>
        <v>11.4</v>
      </c>
      <c r="H37" s="48">
        <f t="shared" si="17"/>
        <v>12.350000000000001</v>
      </c>
      <c r="I37" s="49">
        <v>62</v>
      </c>
      <c r="J37" s="45">
        <v>61</v>
      </c>
      <c r="K37" s="46">
        <f t="shared" si="18"/>
        <v>12.3</v>
      </c>
      <c r="L37" s="45">
        <v>37</v>
      </c>
      <c r="M37" s="45">
        <v>36</v>
      </c>
      <c r="N37" s="47">
        <f t="shared" si="19"/>
        <v>7.3</v>
      </c>
      <c r="O37" s="48">
        <f t="shared" si="20"/>
        <v>9.8000000000000007</v>
      </c>
      <c r="P37" s="49">
        <v>54</v>
      </c>
      <c r="Q37" s="45">
        <v>50</v>
      </c>
      <c r="R37" s="46">
        <f t="shared" si="21"/>
        <v>10.4</v>
      </c>
      <c r="S37" s="45">
        <v>54</v>
      </c>
      <c r="T37" s="45">
        <v>53</v>
      </c>
      <c r="U37" s="47">
        <f t="shared" si="22"/>
        <v>10.7</v>
      </c>
      <c r="V37" s="50">
        <f t="shared" si="23"/>
        <v>21.1</v>
      </c>
      <c r="W37" s="49">
        <v>70</v>
      </c>
      <c r="X37" s="45">
        <v>64</v>
      </c>
      <c r="Y37" s="47">
        <f t="shared" si="24"/>
        <v>13.4</v>
      </c>
      <c r="Z37" s="50">
        <f t="shared" si="25"/>
        <v>34.5</v>
      </c>
      <c r="AA37" s="51">
        <f t="shared" si="26"/>
        <v>56.650000000000006</v>
      </c>
      <c r="AB37" s="52">
        <f>RANK(AA37,$AA$30:$AA$40)</f>
        <v>9</v>
      </c>
    </row>
    <row r="38" spans="1:28" ht="15.5">
      <c r="A38" s="34" t="s">
        <v>37</v>
      </c>
      <c r="B38" s="53">
        <v>52</v>
      </c>
      <c r="C38" s="54">
        <v>55</v>
      </c>
      <c r="D38" s="55">
        <f t="shared" si="15"/>
        <v>10.7</v>
      </c>
      <c r="E38" s="54">
        <v>48</v>
      </c>
      <c r="F38" s="54">
        <v>42</v>
      </c>
      <c r="G38" s="56">
        <f t="shared" si="16"/>
        <v>9</v>
      </c>
      <c r="H38" s="38">
        <f t="shared" si="17"/>
        <v>9.85</v>
      </c>
      <c r="I38" s="57">
        <v>57</v>
      </c>
      <c r="J38" s="54">
        <v>54</v>
      </c>
      <c r="K38" s="55">
        <f t="shared" si="18"/>
        <v>11.1</v>
      </c>
      <c r="L38" s="54">
        <v>38</v>
      </c>
      <c r="M38" s="54">
        <v>37</v>
      </c>
      <c r="N38" s="56">
        <f t="shared" si="19"/>
        <v>7.5</v>
      </c>
      <c r="O38" s="38">
        <f t="shared" si="20"/>
        <v>9.3000000000000007</v>
      </c>
      <c r="P38" s="57">
        <v>52</v>
      </c>
      <c r="Q38" s="54">
        <v>46</v>
      </c>
      <c r="R38" s="55">
        <f t="shared" si="21"/>
        <v>9.8000000000000007</v>
      </c>
      <c r="S38" s="54">
        <v>54</v>
      </c>
      <c r="T38" s="54">
        <v>54</v>
      </c>
      <c r="U38" s="56">
        <f t="shared" si="22"/>
        <v>10.8</v>
      </c>
      <c r="V38" s="58">
        <f t="shared" si="23"/>
        <v>20.6</v>
      </c>
      <c r="W38" s="57">
        <v>61</v>
      </c>
      <c r="X38" s="54">
        <v>53</v>
      </c>
      <c r="Y38" s="56">
        <f t="shared" si="24"/>
        <v>11.4</v>
      </c>
      <c r="Z38" s="58">
        <f t="shared" si="25"/>
        <v>32</v>
      </c>
      <c r="AA38" s="59">
        <f t="shared" si="26"/>
        <v>51.15</v>
      </c>
      <c r="AB38" s="60">
        <f>RANK(AA38,$AA$30:$AA$40)</f>
        <v>10</v>
      </c>
    </row>
    <row r="39" spans="1:28" ht="15.5">
      <c r="A39" s="43" t="s">
        <v>38</v>
      </c>
      <c r="B39" s="44">
        <v>59</v>
      </c>
      <c r="C39" s="45">
        <v>64</v>
      </c>
      <c r="D39" s="46">
        <f t="shared" si="15"/>
        <v>12.3</v>
      </c>
      <c r="E39" s="45">
        <v>62</v>
      </c>
      <c r="F39" s="45">
        <v>65</v>
      </c>
      <c r="G39" s="47">
        <f t="shared" si="16"/>
        <v>12.7</v>
      </c>
      <c r="H39" s="48">
        <f t="shared" si="17"/>
        <v>12.5</v>
      </c>
      <c r="I39" s="49">
        <v>65</v>
      </c>
      <c r="J39" s="45">
        <v>63</v>
      </c>
      <c r="K39" s="46">
        <f t="shared" si="18"/>
        <v>12.8</v>
      </c>
      <c r="L39" s="45">
        <v>44</v>
      </c>
      <c r="M39" s="45">
        <v>42</v>
      </c>
      <c r="N39" s="47">
        <f t="shared" si="19"/>
        <v>8.6</v>
      </c>
      <c r="O39" s="48">
        <f t="shared" si="20"/>
        <v>10.7</v>
      </c>
      <c r="P39" s="49">
        <v>58</v>
      </c>
      <c r="Q39" s="45">
        <v>55</v>
      </c>
      <c r="R39" s="46">
        <f t="shared" si="21"/>
        <v>11.3</v>
      </c>
      <c r="S39" s="45">
        <v>62</v>
      </c>
      <c r="T39" s="45">
        <v>62</v>
      </c>
      <c r="U39" s="47">
        <f t="shared" si="22"/>
        <v>12.4</v>
      </c>
      <c r="V39" s="50">
        <f t="shared" si="23"/>
        <v>23.700000000000003</v>
      </c>
      <c r="W39" s="49">
        <v>75</v>
      </c>
      <c r="X39" s="45">
        <v>70</v>
      </c>
      <c r="Y39" s="47">
        <f t="shared" si="24"/>
        <v>14.5</v>
      </c>
      <c r="Z39" s="50">
        <f t="shared" si="25"/>
        <v>38.200000000000003</v>
      </c>
      <c r="AA39" s="51">
        <f t="shared" si="26"/>
        <v>61.400000000000006</v>
      </c>
      <c r="AB39" s="52">
        <f>RANK(AA39,$AA$30:$AA$40)</f>
        <v>7</v>
      </c>
    </row>
    <row r="40" spans="1:28" ht="15.5">
      <c r="A40" s="34" t="s">
        <v>39</v>
      </c>
      <c r="B40" s="53">
        <v>68</v>
      </c>
      <c r="C40" s="54">
        <v>78</v>
      </c>
      <c r="D40" s="55">
        <f t="shared" si="15"/>
        <v>14.6</v>
      </c>
      <c r="E40" s="54">
        <v>70</v>
      </c>
      <c r="F40" s="54">
        <v>70</v>
      </c>
      <c r="G40" s="56">
        <f t="shared" si="16"/>
        <v>14</v>
      </c>
      <c r="H40" s="38">
        <f t="shared" si="17"/>
        <v>14.3</v>
      </c>
      <c r="I40" s="57">
        <v>61</v>
      </c>
      <c r="J40" s="54">
        <v>58</v>
      </c>
      <c r="K40" s="55">
        <f t="shared" si="18"/>
        <v>11.9</v>
      </c>
      <c r="L40" s="54">
        <v>50</v>
      </c>
      <c r="M40" s="54">
        <v>47</v>
      </c>
      <c r="N40" s="56">
        <f t="shared" si="19"/>
        <v>9.6999999999999993</v>
      </c>
      <c r="O40" s="38">
        <f t="shared" si="20"/>
        <v>10.8</v>
      </c>
      <c r="P40" s="57">
        <v>68</v>
      </c>
      <c r="Q40" s="54">
        <v>65</v>
      </c>
      <c r="R40" s="55">
        <f t="shared" si="21"/>
        <v>13.3</v>
      </c>
      <c r="S40" s="54">
        <v>63</v>
      </c>
      <c r="T40" s="54">
        <v>66</v>
      </c>
      <c r="U40" s="56">
        <f t="shared" si="22"/>
        <v>12.9</v>
      </c>
      <c r="V40" s="58">
        <f t="shared" si="23"/>
        <v>26.200000000000003</v>
      </c>
      <c r="W40" s="57">
        <v>74</v>
      </c>
      <c r="X40" s="54">
        <v>68</v>
      </c>
      <c r="Y40" s="56">
        <f t="shared" si="24"/>
        <v>14.2</v>
      </c>
      <c r="Z40" s="58">
        <f t="shared" si="25"/>
        <v>40.400000000000006</v>
      </c>
      <c r="AA40" s="59">
        <f t="shared" si="26"/>
        <v>65.5</v>
      </c>
      <c r="AB40" s="60">
        <f>RANK(AA40,$AA$30:$AA$40)</f>
        <v>5</v>
      </c>
    </row>
  </sheetData>
  <mergeCells count="46">
    <mergeCell ref="B21:G21"/>
    <mergeCell ref="I21:N21"/>
    <mergeCell ref="P21:U21"/>
    <mergeCell ref="B22:G22"/>
    <mergeCell ref="I22:N22"/>
    <mergeCell ref="P22:U22"/>
    <mergeCell ref="B19:G19"/>
    <mergeCell ref="I19:N19"/>
    <mergeCell ref="P19:U19"/>
    <mergeCell ref="B20:G20"/>
    <mergeCell ref="I20:N20"/>
    <mergeCell ref="P20:U20"/>
    <mergeCell ref="W4:Y4"/>
    <mergeCell ref="B5:D5"/>
    <mergeCell ref="E5:G5"/>
    <mergeCell ref="I5:K5"/>
    <mergeCell ref="L5:N5"/>
    <mergeCell ref="P5:R5"/>
    <mergeCell ref="S5:U5"/>
    <mergeCell ref="W5:Y5"/>
    <mergeCell ref="W28:Y28"/>
    <mergeCell ref="B3:H3"/>
    <mergeCell ref="I3:O3"/>
    <mergeCell ref="P3:Z3"/>
    <mergeCell ref="B4:D4"/>
    <mergeCell ref="E4:G4"/>
    <mergeCell ref="I4:K4"/>
    <mergeCell ref="L4:N4"/>
    <mergeCell ref="P4:R4"/>
    <mergeCell ref="S4:U4"/>
    <mergeCell ref="B28:D28"/>
    <mergeCell ref="E28:G28"/>
    <mergeCell ref="I28:K28"/>
    <mergeCell ref="L28:N28"/>
    <mergeCell ref="P28:R28"/>
    <mergeCell ref="S28:U28"/>
    <mergeCell ref="B26:H26"/>
    <mergeCell ref="I26:O26"/>
    <mergeCell ref="P26:Z26"/>
    <mergeCell ref="B27:D27"/>
    <mergeCell ref="E27:G27"/>
    <mergeCell ref="I27:K27"/>
    <mergeCell ref="L27:N27"/>
    <mergeCell ref="P27:R27"/>
    <mergeCell ref="S27:U27"/>
    <mergeCell ref="W27:Y2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Hansen</dc:creator>
  <cp:lastModifiedBy>Ken Hansen</cp:lastModifiedBy>
  <dcterms:created xsi:type="dcterms:W3CDTF">2019-09-24T15:12:07Z</dcterms:created>
  <dcterms:modified xsi:type="dcterms:W3CDTF">2019-09-24T15:18:48Z</dcterms:modified>
</cp:coreProperties>
</file>