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760" activeTab="4"/>
  </bookViews>
  <sheets>
    <sheet name="Bands Info" sheetId="1" r:id="rId1"/>
    <sheet name="Pre-Scores" sheetId="2" r:id="rId2"/>
    <sheet name="class" sheetId="3" r:id="rId3"/>
    <sheet name="Pre-Ordinals" sheetId="4" r:id="rId4"/>
    <sheet name="Finals Scores" sheetId="5" r:id="rId5"/>
    <sheet name="Finals Ordinals" sheetId="6" r:id="rId6"/>
  </sheets>
  <definedNames>
    <definedName name="_xlnm.Print_Area" localSheetId="2">'class'!$A$1:$W$29</definedName>
    <definedName name="_xlnm.Print_Area" localSheetId="5">'Finals Ordinals'!$A$6:$V$31</definedName>
    <definedName name="_xlnm.Print_Area" localSheetId="4">'Finals Scores'!$A$6:$V$31</definedName>
    <definedName name="_xlnm.Print_Area" localSheetId="3">'Pre-Ordinals'!$A$2:$X$29</definedName>
    <definedName name="_xlnm.Print_Area" localSheetId="1">'Pre-Scores'!$A$7:$W$29</definedName>
  </definedNames>
  <calcPr fullCalcOnLoad="1"/>
</workbook>
</file>

<file path=xl/sharedStrings.xml><?xml version="1.0" encoding="utf-8"?>
<sst xmlns="http://schemas.openxmlformats.org/spreadsheetml/2006/main" count="381" uniqueCount="96">
  <si>
    <t>Music Effect</t>
  </si>
  <si>
    <t>Total</t>
  </si>
  <si>
    <t>Visual Effect</t>
  </si>
  <si>
    <t>Music Ensemble</t>
  </si>
  <si>
    <t>Tone</t>
  </si>
  <si>
    <t>Comp</t>
  </si>
  <si>
    <t>Exc</t>
  </si>
  <si>
    <t>Visual Ensemble</t>
  </si>
  <si>
    <t>Percussion</t>
  </si>
  <si>
    <t>Rep</t>
  </si>
  <si>
    <t>Perf</t>
  </si>
  <si>
    <t>Auxillary</t>
  </si>
  <si>
    <t>Bal</t>
  </si>
  <si>
    <t>Per</t>
  </si>
  <si>
    <t>Pro</t>
  </si>
  <si>
    <t>GE</t>
  </si>
  <si>
    <t>School</t>
  </si>
  <si>
    <t>TOTAL</t>
  </si>
  <si>
    <t>Sub Total</t>
  </si>
  <si>
    <t>Judge</t>
  </si>
  <si>
    <t>Caption</t>
  </si>
  <si>
    <t>Potosi</t>
  </si>
  <si>
    <t>School Name</t>
  </si>
  <si>
    <t>Judges</t>
  </si>
  <si>
    <t>Vis Eff</t>
  </si>
  <si>
    <t>Music Eff</t>
  </si>
  <si>
    <t>Music Ens</t>
  </si>
  <si>
    <t>Vis Ens</t>
  </si>
  <si>
    <t>Perc</t>
  </si>
  <si>
    <t>Guard</t>
  </si>
  <si>
    <t>Class 4</t>
  </si>
  <si>
    <t>Farmington</t>
  </si>
  <si>
    <t>Poplar Bluff</t>
  </si>
  <si>
    <t>Music Total</t>
  </si>
  <si>
    <t>Visual Total</t>
  </si>
  <si>
    <t>Drum Major</t>
  </si>
  <si>
    <t>Class</t>
  </si>
  <si>
    <t>Enter Judge Names</t>
  </si>
  <si>
    <t>Grandview</t>
  </si>
  <si>
    <t>Class ½</t>
  </si>
  <si>
    <t>Charleston</t>
  </si>
  <si>
    <t>Puxico</t>
  </si>
  <si>
    <t>Class 3</t>
  </si>
  <si>
    <t>New Madrid County Central</t>
  </si>
  <si>
    <t>North County</t>
  </si>
  <si>
    <t>Warm-Up</t>
  </si>
  <si>
    <t>Performance</t>
  </si>
  <si>
    <t>Park Hills Central (Exhibition)</t>
  </si>
  <si>
    <t>3</t>
  </si>
  <si>
    <t>4</t>
  </si>
  <si>
    <r>
      <t>Park Hills, Missouri</t>
    </r>
    <r>
      <rPr>
        <b/>
        <sz val="16"/>
        <rFont val="Arial"/>
        <family val="0"/>
      </rPr>
      <t xml:space="preserve"> </t>
    </r>
  </si>
  <si>
    <t>Preliminary Scores</t>
  </si>
  <si>
    <t>Finals Scores</t>
  </si>
  <si>
    <t>Finals Ordinals</t>
  </si>
  <si>
    <t>Woodland</t>
  </si>
  <si>
    <t xml:space="preserve">Fox </t>
  </si>
  <si>
    <t xml:space="preserve">Windsor </t>
  </si>
  <si>
    <t>Kelly</t>
  </si>
  <si>
    <t>Wright City</t>
  </si>
  <si>
    <t>Herculaneum</t>
  </si>
  <si>
    <t>Desoto</t>
  </si>
  <si>
    <t>Fort Zumwalt South</t>
  </si>
  <si>
    <r>
      <t>28</t>
    </r>
    <r>
      <rPr>
        <b/>
        <vertAlign val="superscript"/>
        <sz val="14"/>
        <rFont val="Times New Roman"/>
        <family val="1"/>
      </rPr>
      <t>th</t>
    </r>
    <r>
      <rPr>
        <b/>
        <sz val="14"/>
        <rFont val="Times New Roman"/>
        <family val="1"/>
      </rPr>
      <t xml:space="preserve"> Annual Rebel Invitational</t>
    </r>
  </si>
  <si>
    <t>Saturday October 19, 2013</t>
  </si>
  <si>
    <t>Preliminary Competition Schedule</t>
  </si>
  <si>
    <t>Band</t>
  </si>
  <si>
    <t>Stage</t>
  </si>
  <si>
    <t>(A)</t>
  </si>
  <si>
    <t>(B)</t>
  </si>
  <si>
    <t>Fox</t>
  </si>
  <si>
    <t xml:space="preserve">Kelly </t>
  </si>
  <si>
    <t>Windsor</t>
  </si>
  <si>
    <t>Judges Break</t>
  </si>
  <si>
    <t>1:00-1:15</t>
  </si>
  <si>
    <t>2:45-3:00</t>
  </si>
  <si>
    <t>Prelim Awards</t>
  </si>
  <si>
    <t>Drawing Time For Finalist Bands</t>
  </si>
  <si>
    <t>Finals Begin</t>
  </si>
  <si>
    <t>Woodland, Grandview, Kelly, Charleston, Herculaneum, Puxico</t>
  </si>
  <si>
    <t>New Madrid County Central, Wright City, Potosi</t>
  </si>
  <si>
    <t>Windsor, North County, Desoto, Farmington</t>
  </si>
  <si>
    <t>Class 5</t>
  </si>
  <si>
    <t>Fox, Poplar Bluff, Fort Zumwalt South</t>
  </si>
  <si>
    <t>Prelims</t>
  </si>
  <si>
    <t>Finals</t>
  </si>
  <si>
    <t>1/2</t>
  </si>
  <si>
    <t>5</t>
  </si>
  <si>
    <t>band</t>
  </si>
  <si>
    <t>class</t>
  </si>
  <si>
    <t>Enter Finalist order</t>
  </si>
  <si>
    <t>Frederickson</t>
  </si>
  <si>
    <t>Meador</t>
  </si>
  <si>
    <t>Reynolds</t>
  </si>
  <si>
    <t>Mefford</t>
  </si>
  <si>
    <t>Cooper</t>
  </si>
  <si>
    <t>Wagener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</si>
</sst>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  <numFmt numFmtId="169" formatCode="mmmm\ d\,\ yyyy"/>
    <numFmt numFmtId="170" formatCode="[$-409]dddd\,\ mmmm\ dd\,\ yyyy"/>
    <numFmt numFmtId="171" formatCode="[$-409]mmmm\ d\,\ yyyy;@"/>
  </numFmts>
  <fonts count="55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sz val="9"/>
      <name val="Tahoma"/>
      <family val="2"/>
    </font>
    <font>
      <sz val="10"/>
      <name val="Arial Unicode MS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6"/>
      <name val="Arial"/>
      <family val="0"/>
    </font>
    <font>
      <sz val="18"/>
      <name val="Arial"/>
      <family val="0"/>
    </font>
    <font>
      <b/>
      <sz val="16"/>
      <name val="Arial"/>
      <family val="0"/>
    </font>
    <font>
      <b/>
      <sz val="12"/>
      <name val="Times New Roman"/>
      <family val="1"/>
    </font>
    <font>
      <sz val="14"/>
      <name val="Baskerville Old Face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justify"/>
    </xf>
    <xf numFmtId="0" fontId="3" fillId="0" borderId="29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39" xfId="0" applyFont="1" applyBorder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15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0" fontId="17" fillId="0" borderId="0" xfId="0" applyNumberFormat="1" applyFont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2" fontId="3" fillId="0" borderId="4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17" fillId="0" borderId="0" xfId="0" applyFont="1" applyAlignment="1">
      <alignment horizontal="left" vertical="center"/>
    </xf>
    <xf numFmtId="49" fontId="0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3" fillId="32" borderId="0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2" fontId="3" fillId="32" borderId="15" xfId="0" applyNumberFormat="1" applyFont="1" applyFill="1" applyBorder="1" applyAlignment="1">
      <alignment/>
    </xf>
    <xf numFmtId="2" fontId="3" fillId="32" borderId="16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4" fillId="0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32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/>
    </xf>
    <xf numFmtId="49" fontId="0" fillId="0" borderId="30" xfId="0" applyNumberFormat="1" applyFont="1" applyBorder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Font="1" applyBorder="1" applyAlignment="1">
      <alignment/>
    </xf>
    <xf numFmtId="0" fontId="3" fillId="32" borderId="19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4" fillId="33" borderId="43" xfId="0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19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44" xfId="0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3" fillId="33" borderId="23" xfId="0" applyNumberFormat="1" applyFont="1" applyFill="1" applyBorder="1" applyAlignment="1">
      <alignment/>
    </xf>
    <xf numFmtId="49" fontId="0" fillId="32" borderId="30" xfId="0" applyNumberFormat="1" applyFont="1" applyFill="1" applyBorder="1" applyAlignment="1">
      <alignment/>
    </xf>
    <xf numFmtId="49" fontId="0" fillId="0" borderId="24" xfId="0" applyNumberFormat="1" applyFont="1" applyBorder="1" applyAlignment="1">
      <alignment/>
    </xf>
    <xf numFmtId="0" fontId="3" fillId="0" borderId="40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32" borderId="15" xfId="0" applyNumberFormat="1" applyFont="1" applyFill="1" applyBorder="1" applyAlignment="1">
      <alignment/>
    </xf>
    <xf numFmtId="0" fontId="3" fillId="32" borderId="16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/>
    </xf>
    <xf numFmtId="0" fontId="3" fillId="33" borderId="22" xfId="0" applyNumberFormat="1" applyFont="1" applyFill="1" applyBorder="1" applyAlignment="1">
      <alignment/>
    </xf>
    <xf numFmtId="0" fontId="3" fillId="33" borderId="23" xfId="0" applyNumberFormat="1" applyFont="1" applyFill="1" applyBorder="1" applyAlignment="1">
      <alignment/>
    </xf>
    <xf numFmtId="0" fontId="20" fillId="0" borderId="29" xfId="0" applyFont="1" applyBorder="1" applyAlignment="1">
      <alignment/>
    </xf>
    <xf numFmtId="0" fontId="16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0</xdr:colOff>
      <xdr:row>4</xdr:row>
      <xdr:rowOff>114300</xdr:rowOff>
    </xdr:to>
    <xdr:pic>
      <xdr:nvPicPr>
        <xdr:cNvPr id="1" name="Picture 65" descr="central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52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0</xdr:row>
      <xdr:rowOff>28575</xdr:rowOff>
    </xdr:from>
    <xdr:to>
      <xdr:col>22</xdr:col>
      <xdr:colOff>552450</xdr:colOff>
      <xdr:row>5</xdr:row>
      <xdr:rowOff>133350</xdr:rowOff>
    </xdr:to>
    <xdr:pic>
      <xdr:nvPicPr>
        <xdr:cNvPr id="2" name="Picture 66" descr="central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8575"/>
          <a:ext cx="3152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19050</xdr:colOff>
      <xdr:row>4</xdr:row>
      <xdr:rowOff>114300</xdr:rowOff>
    </xdr:to>
    <xdr:pic>
      <xdr:nvPicPr>
        <xdr:cNvPr id="1" name="Picture 1" descr="central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52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0</xdr:row>
      <xdr:rowOff>0</xdr:rowOff>
    </xdr:from>
    <xdr:to>
      <xdr:col>22</xdr:col>
      <xdr:colOff>533400</xdr:colOff>
      <xdr:row>5</xdr:row>
      <xdr:rowOff>114300</xdr:rowOff>
    </xdr:to>
    <xdr:pic>
      <xdr:nvPicPr>
        <xdr:cNvPr id="2" name="Picture 2" descr="central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0"/>
          <a:ext cx="3171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9525</xdr:colOff>
      <xdr:row>3</xdr:row>
      <xdr:rowOff>0</xdr:rowOff>
    </xdr:to>
    <xdr:grpSp>
      <xdr:nvGrpSpPr>
        <xdr:cNvPr id="1" name="Group 6"/>
        <xdr:cNvGrpSpPr>
          <a:grpSpLocks/>
        </xdr:cNvGrpSpPr>
      </xdr:nvGrpSpPr>
      <xdr:grpSpPr>
        <a:xfrm>
          <a:off x="0" y="752475"/>
          <a:ext cx="2076450" cy="0"/>
          <a:chOff x="590" y="0"/>
          <a:chExt cx="286" cy="140"/>
        </a:xfrm>
        <a:solidFill>
          <a:srgbClr val="FFFFFF"/>
        </a:solidFill>
      </xdr:grpSpPr>
      <xdr:pic>
        <xdr:nvPicPr>
          <xdr:cNvPr id="2" name="Picture 7" descr="IHSA Basketbal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0" y="0"/>
            <a:ext cx="96" cy="1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8" descr="IHSA Basketbal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86" y="0"/>
            <a:ext cx="96" cy="1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 descr="IHSA Basketbal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0" y="0"/>
            <a:ext cx="96" cy="1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grpSp>
      <xdr:nvGrpSpPr>
        <xdr:cNvPr id="5" name="Group 10"/>
        <xdr:cNvGrpSpPr>
          <a:grpSpLocks/>
        </xdr:cNvGrpSpPr>
      </xdr:nvGrpSpPr>
      <xdr:grpSpPr>
        <a:xfrm>
          <a:off x="0" y="752475"/>
          <a:ext cx="0" cy="0"/>
          <a:chOff x="590" y="0"/>
          <a:chExt cx="286" cy="140"/>
        </a:xfrm>
        <a:solidFill>
          <a:srgbClr val="FFFFFF"/>
        </a:solidFill>
      </xdr:grpSpPr>
      <xdr:pic>
        <xdr:nvPicPr>
          <xdr:cNvPr id="6" name="Picture 11" descr="IHSA Basketbal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0" y="0"/>
            <a:ext cx="96" cy="1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2" descr="IHSA Basketbal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86" y="0"/>
            <a:ext cx="96" cy="1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3" descr="IHSA Basketbal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0" y="0"/>
            <a:ext cx="96" cy="1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9525</xdr:colOff>
      <xdr:row>0</xdr:row>
      <xdr:rowOff>9525</xdr:rowOff>
    </xdr:from>
    <xdr:to>
      <xdr:col>4</xdr:col>
      <xdr:colOff>28575</xdr:colOff>
      <xdr:row>4</xdr:row>
      <xdr:rowOff>114300</xdr:rowOff>
    </xdr:to>
    <xdr:pic>
      <xdr:nvPicPr>
        <xdr:cNvPr id="9" name="Picture 191" descr="central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2752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0</xdr:rowOff>
    </xdr:from>
    <xdr:to>
      <xdr:col>22</xdr:col>
      <xdr:colOff>533400</xdr:colOff>
      <xdr:row>5</xdr:row>
      <xdr:rowOff>123825</xdr:rowOff>
    </xdr:to>
    <xdr:pic>
      <xdr:nvPicPr>
        <xdr:cNvPr id="10" name="Picture 192" descr="central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0"/>
          <a:ext cx="3200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95250</xdr:colOff>
      <xdr:row>4</xdr:row>
      <xdr:rowOff>114300</xdr:rowOff>
    </xdr:to>
    <xdr:pic>
      <xdr:nvPicPr>
        <xdr:cNvPr id="1" name="Picture 19" descr="central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52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21</xdr:col>
      <xdr:colOff>542925</xdr:colOff>
      <xdr:row>4</xdr:row>
      <xdr:rowOff>104775</xdr:rowOff>
    </xdr:to>
    <xdr:pic>
      <xdr:nvPicPr>
        <xdr:cNvPr id="2" name="Picture 20" descr="central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0"/>
          <a:ext cx="2752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95250</xdr:colOff>
      <xdr:row>4</xdr:row>
      <xdr:rowOff>114300</xdr:rowOff>
    </xdr:to>
    <xdr:pic>
      <xdr:nvPicPr>
        <xdr:cNvPr id="1" name="Picture 20" descr="central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52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21</xdr:col>
      <xdr:colOff>542925</xdr:colOff>
      <xdr:row>4</xdr:row>
      <xdr:rowOff>104775</xdr:rowOff>
    </xdr:to>
    <xdr:pic>
      <xdr:nvPicPr>
        <xdr:cNvPr id="2" name="Picture 21" descr="central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0"/>
          <a:ext cx="2752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Q1">
      <selection activeCell="E1" sqref="E1"/>
    </sheetView>
  </sheetViews>
  <sheetFormatPr defaultColWidth="9.140625" defaultRowHeight="12.75"/>
  <cols>
    <col min="1" max="1" width="40.7109375" style="0" customWidth="1"/>
    <col min="2" max="2" width="9.140625" style="44" customWidth="1"/>
    <col min="4" max="4" width="9.8515625" style="0" bestFit="1" customWidth="1"/>
    <col min="5" max="5" width="17.57421875" style="0" bestFit="1" customWidth="1"/>
    <col min="8" max="8" width="12.8515625" style="0" bestFit="1" customWidth="1"/>
    <col min="9" max="9" width="17.28125" style="44" bestFit="1" customWidth="1"/>
  </cols>
  <sheetData>
    <row r="1" spans="1:8" ht="19.5" thickBot="1">
      <c r="A1" s="2"/>
      <c r="E1" s="125"/>
      <c r="H1" s="65"/>
    </row>
    <row r="2" spans="1:8" ht="15.75">
      <c r="A2" s="13" t="s">
        <v>22</v>
      </c>
      <c r="B2" s="44" t="s">
        <v>36</v>
      </c>
      <c r="H2" s="65"/>
    </row>
    <row r="3" spans="1:8" ht="15.75">
      <c r="A3" s="50" t="s">
        <v>47</v>
      </c>
      <c r="H3" s="65"/>
    </row>
    <row r="4" spans="1:13" ht="18.75">
      <c r="A4" s="68" t="s">
        <v>54</v>
      </c>
      <c r="B4" s="78" t="s">
        <v>85</v>
      </c>
      <c r="H4" s="65"/>
      <c r="I4" s="68" t="s">
        <v>39</v>
      </c>
      <c r="J4" s="68" t="s">
        <v>78</v>
      </c>
      <c r="M4" s="44"/>
    </row>
    <row r="5" spans="1:13" ht="18.75">
      <c r="A5" s="68" t="s">
        <v>69</v>
      </c>
      <c r="B5" s="44">
        <v>5</v>
      </c>
      <c r="H5" s="65"/>
      <c r="I5" s="68" t="s">
        <v>42</v>
      </c>
      <c r="J5" s="68" t="s">
        <v>79</v>
      </c>
      <c r="M5" s="44"/>
    </row>
    <row r="6" spans="1:13" ht="18.75">
      <c r="A6" s="68" t="s">
        <v>38</v>
      </c>
      <c r="B6" s="78" t="s">
        <v>85</v>
      </c>
      <c r="H6" s="65"/>
      <c r="I6" s="68" t="s">
        <v>30</v>
      </c>
      <c r="J6" s="68" t="s">
        <v>80</v>
      </c>
      <c r="M6" s="44"/>
    </row>
    <row r="7" spans="1:13" ht="18.75">
      <c r="A7" s="68" t="s">
        <v>70</v>
      </c>
      <c r="B7" s="78" t="s">
        <v>85</v>
      </c>
      <c r="H7" s="21"/>
      <c r="I7" s="68" t="s">
        <v>81</v>
      </c>
      <c r="J7" s="68" t="s">
        <v>82</v>
      </c>
      <c r="M7" s="44"/>
    </row>
    <row r="8" spans="1:11" ht="18.75">
      <c r="A8" s="68" t="s">
        <v>71</v>
      </c>
      <c r="B8" s="78" t="s">
        <v>49</v>
      </c>
      <c r="H8" s="21"/>
      <c r="I8" s="45"/>
      <c r="K8" s="21"/>
    </row>
    <row r="9" spans="1:11" ht="19.5" thickBot="1">
      <c r="A9" s="68"/>
      <c r="D9" s="126" t="s">
        <v>83</v>
      </c>
      <c r="E9" s="127"/>
      <c r="H9" s="21"/>
      <c r="I9" s="45"/>
      <c r="K9" s="21"/>
    </row>
    <row r="10" spans="1:11" ht="19.5" thickBot="1">
      <c r="A10" s="68" t="s">
        <v>40</v>
      </c>
      <c r="B10" s="78" t="s">
        <v>85</v>
      </c>
      <c r="D10" s="29" t="s">
        <v>23</v>
      </c>
      <c r="E10" s="29" t="s">
        <v>37</v>
      </c>
      <c r="H10" s="21"/>
      <c r="I10" s="45"/>
      <c r="K10" s="21"/>
    </row>
    <row r="11" spans="1:11" ht="18.75">
      <c r="A11" s="68" t="s">
        <v>41</v>
      </c>
      <c r="B11" s="78" t="s">
        <v>85</v>
      </c>
      <c r="D11" s="30" t="s">
        <v>25</v>
      </c>
      <c r="E11" s="28" t="s">
        <v>90</v>
      </c>
      <c r="H11" s="21"/>
      <c r="I11" s="45"/>
      <c r="K11" s="20"/>
    </row>
    <row r="12" spans="1:11" ht="18.75">
      <c r="A12" s="68" t="s">
        <v>43</v>
      </c>
      <c r="B12" s="78" t="s">
        <v>48</v>
      </c>
      <c r="D12" s="30" t="s">
        <v>24</v>
      </c>
      <c r="E12" s="26" t="s">
        <v>91</v>
      </c>
      <c r="H12" s="22"/>
      <c r="K12" s="21"/>
    </row>
    <row r="13" spans="1:11" ht="18.75">
      <c r="A13" s="68" t="s">
        <v>58</v>
      </c>
      <c r="B13" s="78" t="s">
        <v>48</v>
      </c>
      <c r="D13" s="30" t="s">
        <v>26</v>
      </c>
      <c r="E13" s="26" t="s">
        <v>92</v>
      </c>
      <c r="K13" s="20"/>
    </row>
    <row r="14" spans="1:11" ht="18.75">
      <c r="A14" s="68" t="s">
        <v>44</v>
      </c>
      <c r="B14" s="78" t="s">
        <v>49</v>
      </c>
      <c r="D14" s="30" t="s">
        <v>27</v>
      </c>
      <c r="E14" s="26" t="s">
        <v>93</v>
      </c>
      <c r="K14" s="20"/>
    </row>
    <row r="15" spans="1:11" ht="18.75">
      <c r="A15" s="68" t="s">
        <v>59</v>
      </c>
      <c r="B15" s="78" t="s">
        <v>85</v>
      </c>
      <c r="D15" s="30" t="s">
        <v>28</v>
      </c>
      <c r="E15" s="26" t="s">
        <v>94</v>
      </c>
      <c r="K15" s="21"/>
    </row>
    <row r="16" spans="1:11" ht="19.5" thickBot="1">
      <c r="A16" s="68"/>
      <c r="D16" s="31" t="s">
        <v>29</v>
      </c>
      <c r="E16" s="27" t="s">
        <v>95</v>
      </c>
      <c r="K16" s="21"/>
    </row>
    <row r="17" spans="1:11" ht="18.75">
      <c r="A17" s="68" t="s">
        <v>60</v>
      </c>
      <c r="B17" s="78" t="s">
        <v>49</v>
      </c>
      <c r="K17" s="21"/>
    </row>
    <row r="18" spans="1:11" ht="18.75">
      <c r="A18" s="68" t="s">
        <v>32</v>
      </c>
      <c r="B18" s="78" t="s">
        <v>86</v>
      </c>
      <c r="K18" s="21"/>
    </row>
    <row r="19" spans="1:11" ht="18.75">
      <c r="A19" s="68" t="s">
        <v>21</v>
      </c>
      <c r="B19" s="78" t="s">
        <v>48</v>
      </c>
      <c r="K19" s="21"/>
    </row>
    <row r="20" spans="1:14" ht="21.75">
      <c r="A20" s="50" t="s">
        <v>31</v>
      </c>
      <c r="B20" s="78" t="s">
        <v>49</v>
      </c>
      <c r="H20" s="48"/>
      <c r="N20" s="77" t="s">
        <v>62</v>
      </c>
    </row>
    <row r="21" spans="1:14" ht="19.5" thickBot="1">
      <c r="A21" s="50" t="s">
        <v>61</v>
      </c>
      <c r="B21" s="78" t="s">
        <v>86</v>
      </c>
      <c r="D21" s="126" t="s">
        <v>84</v>
      </c>
      <c r="E21" s="127"/>
      <c r="H21" s="49"/>
      <c r="N21" s="77" t="s">
        <v>63</v>
      </c>
    </row>
    <row r="22" spans="1:14" ht="19.5" thickBot="1">
      <c r="A22" s="50"/>
      <c r="D22" s="29" t="s">
        <v>23</v>
      </c>
      <c r="E22" s="29" t="s">
        <v>37</v>
      </c>
      <c r="H22" s="49"/>
      <c r="N22" s="77" t="s">
        <v>64</v>
      </c>
    </row>
    <row r="23" spans="4:11" ht="18.75">
      <c r="D23" s="30" t="s">
        <v>25</v>
      </c>
      <c r="E23" s="28" t="s">
        <v>92</v>
      </c>
      <c r="H23" s="49"/>
      <c r="K23" s="69"/>
    </row>
    <row r="24" spans="4:20" ht="19.5" thickBot="1">
      <c r="D24" s="30" t="s">
        <v>24</v>
      </c>
      <c r="E24" s="26" t="s">
        <v>93</v>
      </c>
      <c r="H24" s="49"/>
      <c r="K24" s="70" t="s">
        <v>65</v>
      </c>
      <c r="Q24" s="70" t="s">
        <v>45</v>
      </c>
      <c r="R24" s="70" t="s">
        <v>66</v>
      </c>
      <c r="T24" s="70" t="s">
        <v>46</v>
      </c>
    </row>
    <row r="25" spans="1:16" ht="27.75" thickBot="1">
      <c r="A25" s="124" t="s">
        <v>89</v>
      </c>
      <c r="D25" s="30" t="s">
        <v>26</v>
      </c>
      <c r="E25" s="26" t="s">
        <v>90</v>
      </c>
      <c r="H25" s="49"/>
      <c r="I25" s="46"/>
      <c r="K25" s="71" t="s">
        <v>47</v>
      </c>
      <c r="L25" s="72">
        <v>0.4479166666666667</v>
      </c>
      <c r="M25" s="71" t="s">
        <v>67</v>
      </c>
      <c r="N25" s="72">
        <v>0.46875</v>
      </c>
      <c r="P25" s="72">
        <v>0.4791666666666667</v>
      </c>
    </row>
    <row r="26" spans="1:20" ht="18.75">
      <c r="A26" s="28">
        <v>1</v>
      </c>
      <c r="D26" s="30" t="s">
        <v>27</v>
      </c>
      <c r="E26" s="26" t="s">
        <v>91</v>
      </c>
      <c r="H26" s="49"/>
      <c r="I26" s="46"/>
      <c r="K26" s="71" t="s">
        <v>54</v>
      </c>
      <c r="P26" s="72">
        <v>0.4583333333333333</v>
      </c>
      <c r="Q26" s="71" t="s">
        <v>68</v>
      </c>
      <c r="R26" s="72">
        <v>0.4791666666666667</v>
      </c>
      <c r="T26" s="72">
        <v>0.4895833333333333</v>
      </c>
    </row>
    <row r="27" spans="1:21" ht="18.75">
      <c r="A27" s="26">
        <v>2</v>
      </c>
      <c r="D27" s="30" t="s">
        <v>28</v>
      </c>
      <c r="E27" s="26" t="s">
        <v>94</v>
      </c>
      <c r="H27" s="49"/>
      <c r="I27" s="46"/>
      <c r="K27" s="71" t="s">
        <v>69</v>
      </c>
      <c r="Q27" s="72">
        <v>0.46875</v>
      </c>
      <c r="R27" s="71" t="s">
        <v>67</v>
      </c>
      <c r="S27" s="72">
        <v>0.4895833333333333</v>
      </c>
      <c r="U27" s="72">
        <v>0.5</v>
      </c>
    </row>
    <row r="28" spans="1:20" ht="19.5" thickBot="1">
      <c r="A28" s="26">
        <v>3</v>
      </c>
      <c r="D28" s="31" t="s">
        <v>29</v>
      </c>
      <c r="E28" s="27" t="s">
        <v>95</v>
      </c>
      <c r="H28" s="49"/>
      <c r="I28" s="46"/>
      <c r="K28" s="71" t="s">
        <v>38</v>
      </c>
      <c r="P28" s="72">
        <v>0.4791666666666667</v>
      </c>
      <c r="Q28" s="71" t="s">
        <v>68</v>
      </c>
      <c r="R28" s="72">
        <v>0.5</v>
      </c>
      <c r="T28" s="72">
        <v>0.5104166666666666</v>
      </c>
    </row>
    <row r="29" spans="1:21" ht="18.75">
      <c r="A29" s="26">
        <v>4</v>
      </c>
      <c r="H29" s="49"/>
      <c r="I29" s="46"/>
      <c r="K29" s="71" t="s">
        <v>70</v>
      </c>
      <c r="Q29" s="72">
        <v>0.4895833333333333</v>
      </c>
      <c r="R29" s="71" t="s">
        <v>67</v>
      </c>
      <c r="S29" s="72">
        <v>0.5104166666666666</v>
      </c>
      <c r="U29" s="72">
        <v>0.5208333333333334</v>
      </c>
    </row>
    <row r="30" spans="1:20" ht="18.75">
      <c r="A30" s="26">
        <v>5</v>
      </c>
      <c r="H30" s="48"/>
      <c r="I30" s="46"/>
      <c r="K30" s="71" t="s">
        <v>71</v>
      </c>
      <c r="P30" s="72">
        <v>0.5</v>
      </c>
      <c r="Q30" s="71" t="s">
        <v>68</v>
      </c>
      <c r="R30" s="72">
        <v>0.5208333333333334</v>
      </c>
      <c r="T30" s="72">
        <v>0.53125</v>
      </c>
    </row>
    <row r="31" spans="1:11" ht="18.75">
      <c r="A31" s="26">
        <v>6</v>
      </c>
      <c r="H31" s="49"/>
      <c r="I31" s="46"/>
      <c r="K31" s="71"/>
    </row>
    <row r="32" spans="1:15" ht="18.75">
      <c r="A32" s="26">
        <v>7</v>
      </c>
      <c r="H32" s="49"/>
      <c r="I32" s="46"/>
      <c r="J32" s="15"/>
      <c r="K32" s="71" t="s">
        <v>72</v>
      </c>
      <c r="O32" s="71" t="s">
        <v>73</v>
      </c>
    </row>
    <row r="33" spans="1:11" ht="18.75">
      <c r="A33" s="26">
        <v>8</v>
      </c>
      <c r="H33" s="49"/>
      <c r="I33" s="46"/>
      <c r="K33" s="71"/>
    </row>
    <row r="34" spans="1:20" ht="18.75">
      <c r="A34" s="26">
        <v>9</v>
      </c>
      <c r="H34" s="49"/>
      <c r="K34" s="71" t="s">
        <v>40</v>
      </c>
      <c r="P34" s="72">
        <v>0.5208333333333334</v>
      </c>
      <c r="Q34" s="71" t="s">
        <v>67</v>
      </c>
      <c r="R34" s="72">
        <v>0.041666666666666664</v>
      </c>
      <c r="T34" s="72">
        <v>0.052083333333333336</v>
      </c>
    </row>
    <row r="35" spans="1:20" ht="18.75">
      <c r="A35" s="26">
        <v>10</v>
      </c>
      <c r="H35" s="49"/>
      <c r="K35" s="71" t="s">
        <v>41</v>
      </c>
      <c r="P35" s="72">
        <v>0.53125</v>
      </c>
      <c r="Q35" s="71" t="s">
        <v>68</v>
      </c>
      <c r="R35" s="72">
        <v>0.052083333333333336</v>
      </c>
      <c r="T35" s="72">
        <v>0.0625</v>
      </c>
    </row>
    <row r="36" spans="1:17" ht="19.5" thickBot="1">
      <c r="A36" s="27">
        <v>11</v>
      </c>
      <c r="H36" s="49"/>
      <c r="K36" s="71" t="s">
        <v>43</v>
      </c>
      <c r="M36" s="72">
        <v>0.041666666666666664</v>
      </c>
      <c r="N36" s="71" t="s">
        <v>67</v>
      </c>
      <c r="O36" s="72">
        <v>0.0625</v>
      </c>
      <c r="Q36" s="72">
        <v>0.07291666666666667</v>
      </c>
    </row>
    <row r="37" spans="8:19" ht="18.75">
      <c r="H37" s="48"/>
      <c r="K37" s="71" t="s">
        <v>58</v>
      </c>
      <c r="O37" s="72">
        <v>0.052083333333333336</v>
      </c>
      <c r="P37" s="71" t="s">
        <v>68</v>
      </c>
      <c r="Q37" s="72">
        <v>0.07291666666666667</v>
      </c>
      <c r="S37" s="72">
        <v>0.08333333333333333</v>
      </c>
    </row>
    <row r="38" spans="8:19" ht="18.75">
      <c r="H38" s="49"/>
      <c r="K38" s="71" t="s">
        <v>44</v>
      </c>
      <c r="O38" s="72">
        <v>0.0625</v>
      </c>
      <c r="P38" s="71" t="s">
        <v>67</v>
      </c>
      <c r="Q38" s="72">
        <v>0.08333333333333333</v>
      </c>
      <c r="S38" s="72">
        <v>0.09375</v>
      </c>
    </row>
    <row r="39" spans="8:19" ht="18.75">
      <c r="H39" s="49"/>
      <c r="K39" s="71" t="s">
        <v>59</v>
      </c>
      <c r="O39" s="72">
        <v>0.07291666666666667</v>
      </c>
      <c r="P39" s="71" t="s">
        <v>68</v>
      </c>
      <c r="Q39" s="72">
        <v>0.09375</v>
      </c>
      <c r="S39" s="72">
        <v>0.10416666666666667</v>
      </c>
    </row>
    <row r="40" spans="8:11" ht="18.75">
      <c r="H40" s="49"/>
      <c r="K40" s="71"/>
    </row>
    <row r="41" spans="8:15" ht="18.75">
      <c r="H41" s="49"/>
      <c r="K41" s="71" t="s">
        <v>72</v>
      </c>
      <c r="O41" s="71" t="s">
        <v>74</v>
      </c>
    </row>
    <row r="42" spans="8:11" ht="18.75">
      <c r="H42" s="49"/>
      <c r="K42" s="71"/>
    </row>
    <row r="43" spans="8:20" ht="18.75">
      <c r="H43" s="49"/>
      <c r="K43" s="71" t="s">
        <v>60</v>
      </c>
      <c r="P43" s="72">
        <v>0.09375</v>
      </c>
      <c r="Q43" s="71" t="s">
        <v>67</v>
      </c>
      <c r="R43" s="72">
        <v>0.11458333333333333</v>
      </c>
      <c r="T43" s="72">
        <v>0.125</v>
      </c>
    </row>
    <row r="44" spans="8:19" ht="18.75">
      <c r="H44" s="49"/>
      <c r="K44" s="71" t="s">
        <v>32</v>
      </c>
      <c r="O44" s="72">
        <v>0.10416666666666667</v>
      </c>
      <c r="P44" s="71" t="s">
        <v>68</v>
      </c>
      <c r="Q44" s="72">
        <v>0.125</v>
      </c>
      <c r="S44" s="72">
        <v>0.13541666666666666</v>
      </c>
    </row>
    <row r="45" spans="8:20" ht="18.75">
      <c r="H45" s="49"/>
      <c r="K45" s="71" t="s">
        <v>21</v>
      </c>
      <c r="P45" s="72">
        <v>0.11458333333333333</v>
      </c>
      <c r="Q45" s="71" t="s">
        <v>67</v>
      </c>
      <c r="R45" s="72">
        <v>0.13541666666666666</v>
      </c>
      <c r="T45" s="72">
        <v>0.14583333333333334</v>
      </c>
    </row>
    <row r="46" spans="8:20" ht="18.75">
      <c r="H46" s="49"/>
      <c r="K46" s="71" t="s">
        <v>31</v>
      </c>
      <c r="P46" s="72">
        <v>0.125</v>
      </c>
      <c r="Q46" s="71" t="s">
        <v>68</v>
      </c>
      <c r="R46" s="72">
        <v>0.14583333333333334</v>
      </c>
      <c r="T46" s="72">
        <v>0.15625</v>
      </c>
    </row>
    <row r="47" spans="8:18" ht="18.75">
      <c r="H47" s="48"/>
      <c r="K47" s="71" t="s">
        <v>61</v>
      </c>
      <c r="N47" s="72">
        <v>0.13541666666666666</v>
      </c>
      <c r="O47" s="71" t="s">
        <v>67</v>
      </c>
      <c r="P47" s="72">
        <v>0.15625</v>
      </c>
      <c r="R47" s="72">
        <v>0.16666666666666666</v>
      </c>
    </row>
    <row r="48" spans="8:11" ht="18.75">
      <c r="H48" s="49"/>
      <c r="K48" s="71"/>
    </row>
    <row r="49" spans="8:11" ht="18.75">
      <c r="H49" s="49"/>
      <c r="K49" s="71"/>
    </row>
    <row r="50" spans="8:19" ht="18.75">
      <c r="H50" s="49"/>
      <c r="K50" s="71" t="s">
        <v>75</v>
      </c>
      <c r="S50" s="72">
        <v>0.19791666666666666</v>
      </c>
    </row>
    <row r="51" spans="1:11" ht="18.75">
      <c r="A51" s="79" t="s">
        <v>87</v>
      </c>
      <c r="B51" s="80" t="s">
        <v>88</v>
      </c>
      <c r="H51" s="49"/>
      <c r="K51" s="71"/>
    </row>
    <row r="52" spans="1:16" ht="18.75">
      <c r="A52" s="68" t="s">
        <v>40</v>
      </c>
      <c r="B52" s="78" t="s">
        <v>85</v>
      </c>
      <c r="H52" s="49"/>
      <c r="K52" s="71" t="s">
        <v>76</v>
      </c>
      <c r="P52" s="72">
        <v>0.20833333333333334</v>
      </c>
    </row>
    <row r="53" spans="1:11" ht="18.75">
      <c r="A53" s="68" t="s">
        <v>38</v>
      </c>
      <c r="B53" s="78" t="s">
        <v>85</v>
      </c>
      <c r="H53" s="49"/>
      <c r="K53" s="71"/>
    </row>
    <row r="54" spans="1:19" ht="18.75">
      <c r="A54" s="68" t="s">
        <v>59</v>
      </c>
      <c r="B54" s="78" t="s">
        <v>85</v>
      </c>
      <c r="H54" s="49"/>
      <c r="K54" s="71" t="s">
        <v>77</v>
      </c>
      <c r="S54" s="72">
        <v>0.2604166666666667</v>
      </c>
    </row>
    <row r="55" spans="1:8" ht="18.75">
      <c r="A55" s="68" t="s">
        <v>70</v>
      </c>
      <c r="B55" s="78" t="s">
        <v>85</v>
      </c>
      <c r="H55" s="49"/>
    </row>
    <row r="56" spans="1:8" ht="18.75">
      <c r="A56" s="68" t="s">
        <v>41</v>
      </c>
      <c r="B56" s="78" t="s">
        <v>85</v>
      </c>
      <c r="H56" s="49"/>
    </row>
    <row r="57" spans="1:2" ht="18.75">
      <c r="A57" s="68" t="s">
        <v>54</v>
      </c>
      <c r="B57" s="78" t="s">
        <v>85</v>
      </c>
    </row>
    <row r="58" spans="1:2" ht="18.75">
      <c r="A58" s="68" t="s">
        <v>43</v>
      </c>
      <c r="B58" s="78" t="s">
        <v>48</v>
      </c>
    </row>
    <row r="59" spans="1:2" ht="18.75">
      <c r="A59" s="68" t="s">
        <v>21</v>
      </c>
      <c r="B59" s="78" t="s">
        <v>48</v>
      </c>
    </row>
    <row r="60" spans="1:2" ht="18.75">
      <c r="A60" s="68" t="s">
        <v>58</v>
      </c>
      <c r="B60" s="78" t="s">
        <v>48</v>
      </c>
    </row>
    <row r="61" spans="1:2" ht="18.75">
      <c r="A61" s="68" t="s">
        <v>60</v>
      </c>
      <c r="B61" s="78" t="s">
        <v>49</v>
      </c>
    </row>
    <row r="62" spans="1:2" ht="15">
      <c r="A62" s="50" t="s">
        <v>31</v>
      </c>
      <c r="B62" s="78" t="s">
        <v>49</v>
      </c>
    </row>
    <row r="63" spans="1:2" ht="18.75">
      <c r="A63" s="68" t="s">
        <v>44</v>
      </c>
      <c r="B63" s="78" t="s">
        <v>49</v>
      </c>
    </row>
    <row r="64" spans="1:2" ht="18.75">
      <c r="A64" s="68" t="s">
        <v>71</v>
      </c>
      <c r="B64" s="78" t="s">
        <v>49</v>
      </c>
    </row>
    <row r="65" spans="1:2" ht="15">
      <c r="A65" s="50" t="s">
        <v>61</v>
      </c>
      <c r="B65" s="78" t="s">
        <v>86</v>
      </c>
    </row>
    <row r="66" spans="1:2" ht="18.75">
      <c r="A66" s="68" t="s">
        <v>69</v>
      </c>
      <c r="B66" s="78" t="s">
        <v>86</v>
      </c>
    </row>
    <row r="67" spans="1:2" ht="18.75">
      <c r="A67" s="68" t="s">
        <v>32</v>
      </c>
      <c r="B67" s="78" t="s">
        <v>86</v>
      </c>
    </row>
    <row r="84" spans="1:2" ht="18.75">
      <c r="A84" s="68" t="s">
        <v>54</v>
      </c>
      <c r="B84">
        <v>2</v>
      </c>
    </row>
    <row r="85" spans="1:2" ht="18.75">
      <c r="A85" s="68" t="s">
        <v>55</v>
      </c>
      <c r="B85">
        <v>5</v>
      </c>
    </row>
    <row r="86" spans="1:5" ht="18.75">
      <c r="A86" s="68" t="s">
        <v>38</v>
      </c>
      <c r="B86">
        <v>2</v>
      </c>
      <c r="E86" s="68"/>
    </row>
    <row r="87" spans="1:6" ht="18.75">
      <c r="A87" s="68" t="s">
        <v>56</v>
      </c>
      <c r="B87">
        <v>4</v>
      </c>
      <c r="F87" s="68"/>
    </row>
    <row r="88" spans="1:5" ht="18.75">
      <c r="A88" s="68" t="s">
        <v>57</v>
      </c>
      <c r="B88">
        <v>2</v>
      </c>
      <c r="E88" s="68"/>
    </row>
    <row r="89" spans="1:5" ht="18.75">
      <c r="A89" s="68" t="s">
        <v>40</v>
      </c>
      <c r="B89">
        <v>2</v>
      </c>
      <c r="E89" s="68"/>
    </row>
    <row r="90" spans="1:6" ht="18.75">
      <c r="A90" s="68" t="s">
        <v>41</v>
      </c>
      <c r="B90">
        <v>1</v>
      </c>
      <c r="F90" s="68"/>
    </row>
    <row r="91" spans="1:5" ht="18.75">
      <c r="A91" s="68" t="s">
        <v>43</v>
      </c>
      <c r="B91" s="68">
        <v>3</v>
      </c>
      <c r="E91" s="68"/>
    </row>
    <row r="92" spans="1:5" ht="18.75">
      <c r="A92" s="68" t="s">
        <v>58</v>
      </c>
      <c r="B92">
        <v>3</v>
      </c>
      <c r="E92" s="68"/>
    </row>
    <row r="93" spans="1:2" ht="18.75">
      <c r="A93" s="68" t="s">
        <v>44</v>
      </c>
      <c r="B93">
        <v>4</v>
      </c>
    </row>
    <row r="94" spans="1:5" ht="18.75">
      <c r="A94" s="68" t="s">
        <v>59</v>
      </c>
      <c r="B94">
        <v>2</v>
      </c>
      <c r="E94" s="68"/>
    </row>
    <row r="95" spans="1:4" ht="18.75">
      <c r="A95" s="68" t="s">
        <v>60</v>
      </c>
      <c r="B95">
        <v>4</v>
      </c>
      <c r="D95" s="68"/>
    </row>
    <row r="96" spans="1:4" ht="18.75">
      <c r="A96" s="68" t="s">
        <v>32</v>
      </c>
      <c r="B96">
        <v>5</v>
      </c>
      <c r="D96" s="68"/>
    </row>
    <row r="97" spans="1:5" ht="18.75">
      <c r="A97" s="68" t="s">
        <v>21</v>
      </c>
      <c r="B97">
        <v>3</v>
      </c>
      <c r="E97" s="68"/>
    </row>
    <row r="98" spans="1:5" ht="18.75">
      <c r="A98" s="68" t="s">
        <v>31</v>
      </c>
      <c r="B98">
        <v>4</v>
      </c>
      <c r="E98" s="68"/>
    </row>
    <row r="99" spans="1:6" ht="18.75">
      <c r="A99" s="68" t="s">
        <v>61</v>
      </c>
      <c r="B99">
        <v>5</v>
      </c>
      <c r="F99" s="68"/>
    </row>
    <row r="100" ht="18.75">
      <c r="E100" s="68"/>
    </row>
    <row r="101" ht="18.75">
      <c r="C101" s="68"/>
    </row>
  </sheetData>
  <sheetProtection/>
  <mergeCells count="2">
    <mergeCell ref="D9:E9"/>
    <mergeCell ref="D21:E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zoomScalePageLayoutView="0" workbookViewId="0" topLeftCell="A7">
      <selection activeCell="L29" sqref="L29"/>
    </sheetView>
  </sheetViews>
  <sheetFormatPr defaultColWidth="4.7109375" defaultRowHeight="12.75"/>
  <cols>
    <col min="1" max="1" width="24.00390625" style="1" bestFit="1" customWidth="1"/>
    <col min="2" max="2" width="7.00390625" style="1" bestFit="1" customWidth="1"/>
    <col min="3" max="4" width="5.140625" style="1" bestFit="1" customWidth="1"/>
    <col min="5" max="5" width="6.140625" style="1" bestFit="1" customWidth="1"/>
    <col min="6" max="6" width="4.8515625" style="1" bestFit="1" customWidth="1"/>
    <col min="7" max="7" width="5.140625" style="1" bestFit="1" customWidth="1"/>
    <col min="8" max="9" width="6.140625" style="1" bestFit="1" customWidth="1"/>
    <col min="10" max="10" width="4.57421875" style="1" bestFit="1" customWidth="1"/>
    <col min="11" max="11" width="6.28125" style="1" bestFit="1" customWidth="1"/>
    <col min="12" max="12" width="6.140625" style="1" bestFit="1" customWidth="1"/>
    <col min="13" max="13" width="7.421875" style="1" bestFit="1" customWidth="1"/>
    <col min="14" max="14" width="5.00390625" style="1" bestFit="1" customWidth="1"/>
    <col min="15" max="15" width="6.140625" style="1" bestFit="1" customWidth="1"/>
    <col min="16" max="17" width="5.421875" style="1" bestFit="1" customWidth="1"/>
    <col min="18" max="18" width="6.140625" style="1" bestFit="1" customWidth="1"/>
    <col min="19" max="19" width="7.421875" style="1" bestFit="1" customWidth="1"/>
    <col min="20" max="20" width="5.00390625" style="1" bestFit="1" customWidth="1"/>
    <col min="21" max="21" width="6.140625" style="1" bestFit="1" customWidth="1"/>
    <col min="22" max="22" width="10.7109375" style="64" bestFit="1" customWidth="1"/>
    <col min="23" max="23" width="8.421875" style="64" bestFit="1" customWidth="1"/>
    <col min="24" max="25" width="4.7109375" style="1" customWidth="1"/>
    <col min="26" max="26" width="12.57421875" style="1" bestFit="1" customWidth="1"/>
    <col min="27" max="30" width="12.8515625" style="1" bestFit="1" customWidth="1"/>
    <col min="31" max="16384" width="4.7109375" style="1" customWidth="1"/>
  </cols>
  <sheetData>
    <row r="1" spans="22:23" ht="12.75">
      <c r="V1" s="52"/>
      <c r="W1" s="52"/>
    </row>
    <row r="2" spans="1:23" ht="23.25">
      <c r="A2" s="135" t="str">
        <f>'Bands Info'!N20</f>
        <v>28th Annual Rebel Invitational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3" ht="23.25">
      <c r="A3" s="135" t="str">
        <f>'Bands Info'!N21</f>
        <v>Saturday October 19, 2013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23" ht="20.25">
      <c r="A4" s="136" t="s">
        <v>50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</row>
    <row r="5" spans="1:23" ht="12.7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</row>
    <row r="6" spans="1:23" s="11" customFormat="1" ht="15">
      <c r="A6" s="134" t="s">
        <v>51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</row>
    <row r="7" spans="22:23" s="11" customFormat="1" ht="13.5" customHeight="1" thickBot="1">
      <c r="V7" s="53"/>
      <c r="W7" s="53"/>
    </row>
    <row r="8" spans="1:30" ht="15.75" thickBot="1">
      <c r="A8" s="51" t="s">
        <v>20</v>
      </c>
      <c r="B8" s="23" t="s">
        <v>36</v>
      </c>
      <c r="C8" s="132" t="s">
        <v>0</v>
      </c>
      <c r="D8" s="132"/>
      <c r="E8" s="133"/>
      <c r="F8" s="131" t="s">
        <v>2</v>
      </c>
      <c r="G8" s="132"/>
      <c r="H8" s="133"/>
      <c r="I8" s="4" t="s">
        <v>15</v>
      </c>
      <c r="J8" s="131" t="s">
        <v>3</v>
      </c>
      <c r="K8" s="132"/>
      <c r="L8" s="133"/>
      <c r="M8" s="131" t="s">
        <v>7</v>
      </c>
      <c r="N8" s="132"/>
      <c r="O8" s="133"/>
      <c r="P8" s="131" t="s">
        <v>8</v>
      </c>
      <c r="Q8" s="132"/>
      <c r="R8" s="133"/>
      <c r="S8" s="131" t="s">
        <v>11</v>
      </c>
      <c r="T8" s="132"/>
      <c r="U8" s="133"/>
      <c r="V8" s="54" t="s">
        <v>18</v>
      </c>
      <c r="W8" s="55" t="s">
        <v>17</v>
      </c>
      <c r="Z8" s="32" t="s">
        <v>33</v>
      </c>
      <c r="AA8" s="5" t="s">
        <v>34</v>
      </c>
      <c r="AB8" s="5" t="s">
        <v>35</v>
      </c>
      <c r="AC8" s="5" t="s">
        <v>28</v>
      </c>
      <c r="AD8" s="5" t="s">
        <v>11</v>
      </c>
    </row>
    <row r="9" spans="1:30" ht="15.75" thickBot="1">
      <c r="A9" s="85" t="s">
        <v>19</v>
      </c>
      <c r="B9" s="23"/>
      <c r="C9" s="128" t="str">
        <f>'Bands Info'!E11</f>
        <v>Frederickson</v>
      </c>
      <c r="D9" s="128"/>
      <c r="E9" s="129"/>
      <c r="F9" s="130" t="str">
        <f>'Bands Info'!E12</f>
        <v>Meador</v>
      </c>
      <c r="G9" s="128"/>
      <c r="H9" s="128"/>
      <c r="I9" s="47" t="s">
        <v>1</v>
      </c>
      <c r="J9" s="130" t="str">
        <f>'Bands Info'!E13</f>
        <v>Reynolds</v>
      </c>
      <c r="K9" s="128"/>
      <c r="L9" s="129"/>
      <c r="M9" s="130" t="str">
        <f>'Bands Info'!E14</f>
        <v>Mefford</v>
      </c>
      <c r="N9" s="128"/>
      <c r="O9" s="129"/>
      <c r="P9" s="130" t="str">
        <f>'Bands Info'!E15</f>
        <v>Cooper</v>
      </c>
      <c r="Q9" s="128"/>
      <c r="R9" s="129"/>
      <c r="S9" s="130" t="str">
        <f>'Bands Info'!E16</f>
        <v>Wagener</v>
      </c>
      <c r="T9" s="128"/>
      <c r="U9" s="129"/>
      <c r="V9" s="56"/>
      <c r="W9" s="57"/>
      <c r="Z9" s="33"/>
      <c r="AA9" s="6"/>
      <c r="AB9" s="6"/>
      <c r="AC9" s="6"/>
      <c r="AD9" s="6"/>
    </row>
    <row r="10" spans="1:30" ht="15.75" thickBot="1">
      <c r="A10" s="86" t="s">
        <v>16</v>
      </c>
      <c r="B10" s="93"/>
      <c r="C10" s="37" t="s">
        <v>14</v>
      </c>
      <c r="D10" s="38" t="s">
        <v>13</v>
      </c>
      <c r="E10" s="38" t="s">
        <v>1</v>
      </c>
      <c r="F10" s="37" t="s">
        <v>14</v>
      </c>
      <c r="G10" s="38" t="s">
        <v>13</v>
      </c>
      <c r="H10" s="38" t="s">
        <v>1</v>
      </c>
      <c r="I10" s="38"/>
      <c r="J10" s="37" t="s">
        <v>12</v>
      </c>
      <c r="K10" s="38" t="s">
        <v>4</v>
      </c>
      <c r="L10" s="38" t="s">
        <v>1</v>
      </c>
      <c r="M10" s="37" t="s">
        <v>5</v>
      </c>
      <c r="N10" s="39" t="s">
        <v>6</v>
      </c>
      <c r="O10" s="38" t="s">
        <v>1</v>
      </c>
      <c r="P10" s="37" t="s">
        <v>9</v>
      </c>
      <c r="Q10" s="38" t="s">
        <v>10</v>
      </c>
      <c r="R10" s="38" t="s">
        <v>1</v>
      </c>
      <c r="S10" s="37" t="s">
        <v>5</v>
      </c>
      <c r="T10" s="38" t="s">
        <v>6</v>
      </c>
      <c r="U10" s="39" t="s">
        <v>1</v>
      </c>
      <c r="V10" s="58"/>
      <c r="W10" s="59"/>
      <c r="Z10" s="34"/>
      <c r="AA10" s="7"/>
      <c r="AB10" s="7"/>
      <c r="AC10" s="7"/>
      <c r="AD10" s="7"/>
    </row>
    <row r="11" spans="1:30" ht="15">
      <c r="A11" s="87" t="str">
        <f>'Bands Info'!A3</f>
        <v>Park Hills Central (Exhibition)</v>
      </c>
      <c r="B11" s="91"/>
      <c r="C11" s="73">
        <v>65</v>
      </c>
      <c r="D11" s="73">
        <v>55</v>
      </c>
      <c r="E11" s="74">
        <f>C11+D11</f>
        <v>120</v>
      </c>
      <c r="F11" s="73">
        <v>40</v>
      </c>
      <c r="G11" s="73">
        <v>42</v>
      </c>
      <c r="H11" s="74">
        <f>F11+G11</f>
        <v>82</v>
      </c>
      <c r="I11" s="74">
        <f>E11+H11</f>
        <v>202</v>
      </c>
      <c r="J11" s="73">
        <v>58</v>
      </c>
      <c r="K11" s="73">
        <v>51</v>
      </c>
      <c r="L11" s="74">
        <f>J11+K11</f>
        <v>109</v>
      </c>
      <c r="M11" s="73">
        <v>76</v>
      </c>
      <c r="N11" s="73">
        <v>70</v>
      </c>
      <c r="O11" s="74">
        <f>M11+N11</f>
        <v>146</v>
      </c>
      <c r="P11" s="73">
        <v>36</v>
      </c>
      <c r="Q11" s="73">
        <v>35</v>
      </c>
      <c r="R11" s="74">
        <f>P11+Q11</f>
        <v>71</v>
      </c>
      <c r="S11" s="73">
        <v>42</v>
      </c>
      <c r="T11" s="73">
        <v>47</v>
      </c>
      <c r="U11" s="74">
        <f>S11+T11</f>
        <v>89</v>
      </c>
      <c r="V11" s="75">
        <f>(E11*1.25)+(L11*1.25)+H11+((O11+R11+U11)*0.5)</f>
        <v>521.25</v>
      </c>
      <c r="W11" s="76">
        <f>V11/10</f>
        <v>52.125</v>
      </c>
      <c r="Z11" s="35">
        <f>E11+L11</f>
        <v>229</v>
      </c>
      <c r="AA11" s="10">
        <f>H11+O11</f>
        <v>228</v>
      </c>
      <c r="AB11" s="10">
        <v>0</v>
      </c>
      <c r="AC11" s="10">
        <f>R11</f>
        <v>71</v>
      </c>
      <c r="AD11" s="10">
        <f>U11</f>
        <v>89</v>
      </c>
    </row>
    <row r="12" spans="1:30" ht="15">
      <c r="A12" s="88" t="str">
        <f>'Bands Info'!A4</f>
        <v>Woodland</v>
      </c>
      <c r="B12" s="94" t="s">
        <v>85</v>
      </c>
      <c r="C12" s="8">
        <v>45</v>
      </c>
      <c r="D12" s="8">
        <v>50</v>
      </c>
      <c r="E12" s="9">
        <f>C12+D12</f>
        <v>95</v>
      </c>
      <c r="F12" s="8">
        <v>34</v>
      </c>
      <c r="G12" s="8">
        <v>36</v>
      </c>
      <c r="H12" s="9">
        <f>F12+G12</f>
        <v>70</v>
      </c>
      <c r="I12" s="9">
        <f>E12+H12</f>
        <v>165</v>
      </c>
      <c r="J12" s="8">
        <v>49</v>
      </c>
      <c r="K12" s="8">
        <v>47</v>
      </c>
      <c r="L12" s="9">
        <f>J12+K12</f>
        <v>96</v>
      </c>
      <c r="M12" s="8">
        <v>64</v>
      </c>
      <c r="N12" s="8">
        <v>64</v>
      </c>
      <c r="O12" s="9">
        <f>M12+N12</f>
        <v>128</v>
      </c>
      <c r="P12" s="8">
        <v>35</v>
      </c>
      <c r="Q12" s="8">
        <v>32</v>
      </c>
      <c r="R12" s="9">
        <f>P12+Q12</f>
        <v>67</v>
      </c>
      <c r="S12" s="8">
        <v>31</v>
      </c>
      <c r="T12" s="8">
        <v>31</v>
      </c>
      <c r="U12" s="9">
        <f>S12+T12</f>
        <v>62</v>
      </c>
      <c r="V12" s="60">
        <f>(E12*1.25)+(L12*1.25)+H12+((O12+R12+U12)*0.5)</f>
        <v>437.25</v>
      </c>
      <c r="W12" s="61">
        <f>V12/10</f>
        <v>43.725</v>
      </c>
      <c r="Z12" s="35">
        <f>E12+L12</f>
        <v>191</v>
      </c>
      <c r="AA12" s="10">
        <f>H12+O12</f>
        <v>198</v>
      </c>
      <c r="AB12" s="10"/>
      <c r="AC12" s="10">
        <f>R12</f>
        <v>67</v>
      </c>
      <c r="AD12" s="10">
        <f>U12</f>
        <v>62</v>
      </c>
    </row>
    <row r="13" spans="1:30" ht="15">
      <c r="A13" s="88" t="str">
        <f>'Bands Info'!A5</f>
        <v>Fox</v>
      </c>
      <c r="B13" s="95">
        <v>5</v>
      </c>
      <c r="C13" s="8">
        <v>0</v>
      </c>
      <c r="D13" s="8">
        <v>0</v>
      </c>
      <c r="E13" s="9">
        <f aca="true" t="shared" si="0" ref="E13:E29">C13+D13</f>
        <v>0</v>
      </c>
      <c r="F13" s="8">
        <v>0</v>
      </c>
      <c r="G13" s="8">
        <v>0</v>
      </c>
      <c r="H13" s="9">
        <f aca="true" t="shared" si="1" ref="H13:H29">F13+G13</f>
        <v>0</v>
      </c>
      <c r="I13" s="9">
        <f aca="true" t="shared" si="2" ref="I13:I29">E13+H13</f>
        <v>0</v>
      </c>
      <c r="J13" s="8">
        <v>0</v>
      </c>
      <c r="K13" s="8">
        <v>0</v>
      </c>
      <c r="L13" s="9">
        <f aca="true" t="shared" si="3" ref="L13:L29">J13+K13</f>
        <v>0</v>
      </c>
      <c r="M13" s="8">
        <v>0</v>
      </c>
      <c r="N13" s="8">
        <v>0</v>
      </c>
      <c r="O13" s="9">
        <f aca="true" t="shared" si="4" ref="O13:O29">M13+N13</f>
        <v>0</v>
      </c>
      <c r="P13" s="8">
        <v>0</v>
      </c>
      <c r="Q13" s="8">
        <v>0</v>
      </c>
      <c r="R13" s="9">
        <f aca="true" t="shared" si="5" ref="R13:R29">P13+Q13</f>
        <v>0</v>
      </c>
      <c r="S13" s="8">
        <v>0</v>
      </c>
      <c r="T13" s="8">
        <v>0</v>
      </c>
      <c r="U13" s="9">
        <f aca="true" t="shared" si="6" ref="U13:U29">S13+T13</f>
        <v>0</v>
      </c>
      <c r="V13" s="60">
        <f aca="true" t="shared" si="7" ref="V13:V29">(E13*1.25)+(L13*1.25)+H13+((O13+R13+U13)*0.5)</f>
        <v>0</v>
      </c>
      <c r="W13" s="61">
        <f aca="true" t="shared" si="8" ref="W13:W29">V13/10</f>
        <v>0</v>
      </c>
      <c r="Z13" s="35">
        <f aca="true" t="shared" si="9" ref="Z13:Z29">E13+L13</f>
        <v>0</v>
      </c>
      <c r="AA13" s="10">
        <f aca="true" t="shared" si="10" ref="AA13:AA29">H13+O13</f>
        <v>0</v>
      </c>
      <c r="AB13" s="10"/>
      <c r="AC13" s="10">
        <f aca="true" t="shared" si="11" ref="AC13:AC29">R13</f>
        <v>0</v>
      </c>
      <c r="AD13" s="10">
        <f aca="true" t="shared" si="12" ref="AD13:AD29">U13</f>
        <v>0</v>
      </c>
    </row>
    <row r="14" spans="1:30" ht="15">
      <c r="A14" s="88" t="str">
        <f>'Bands Info'!A6</f>
        <v>Grandview</v>
      </c>
      <c r="B14" s="94" t="s">
        <v>85</v>
      </c>
      <c r="C14" s="8">
        <v>50</v>
      </c>
      <c r="D14" s="8">
        <v>60</v>
      </c>
      <c r="E14" s="9">
        <f t="shared" si="0"/>
        <v>110</v>
      </c>
      <c r="F14" s="8">
        <v>38</v>
      </c>
      <c r="G14" s="8">
        <v>28</v>
      </c>
      <c r="H14" s="9">
        <f t="shared" si="1"/>
        <v>66</v>
      </c>
      <c r="I14" s="9">
        <f t="shared" si="2"/>
        <v>176</v>
      </c>
      <c r="J14" s="8">
        <v>56</v>
      </c>
      <c r="K14" s="8">
        <v>51</v>
      </c>
      <c r="L14" s="9">
        <f t="shared" si="3"/>
        <v>107</v>
      </c>
      <c r="M14" s="8">
        <v>65</v>
      </c>
      <c r="N14" s="8">
        <v>66</v>
      </c>
      <c r="O14" s="9">
        <f t="shared" si="4"/>
        <v>131</v>
      </c>
      <c r="P14" s="8">
        <v>34</v>
      </c>
      <c r="Q14" s="8">
        <v>32</v>
      </c>
      <c r="R14" s="9">
        <f t="shared" si="5"/>
        <v>66</v>
      </c>
      <c r="S14" s="8">
        <v>37</v>
      </c>
      <c r="T14" s="8">
        <v>35</v>
      </c>
      <c r="U14" s="9">
        <f t="shared" si="6"/>
        <v>72</v>
      </c>
      <c r="V14" s="60">
        <f t="shared" si="7"/>
        <v>471.75</v>
      </c>
      <c r="W14" s="61">
        <f t="shared" si="8"/>
        <v>47.175</v>
      </c>
      <c r="Z14" s="35">
        <f t="shared" si="9"/>
        <v>217</v>
      </c>
      <c r="AA14" s="10">
        <f t="shared" si="10"/>
        <v>197</v>
      </c>
      <c r="AB14" s="10"/>
      <c r="AC14" s="10">
        <f t="shared" si="11"/>
        <v>66</v>
      </c>
      <c r="AD14" s="10">
        <f t="shared" si="12"/>
        <v>72</v>
      </c>
    </row>
    <row r="15" spans="1:30" ht="15">
      <c r="A15" s="88" t="str">
        <f>'Bands Info'!A7</f>
        <v>Kelly </v>
      </c>
      <c r="B15" s="94" t="s">
        <v>85</v>
      </c>
      <c r="C15" s="8">
        <v>38</v>
      </c>
      <c r="D15" s="8">
        <v>35</v>
      </c>
      <c r="E15" s="9">
        <f t="shared" si="0"/>
        <v>73</v>
      </c>
      <c r="F15" s="8">
        <v>30</v>
      </c>
      <c r="G15" s="8">
        <v>25</v>
      </c>
      <c r="H15" s="9">
        <f t="shared" si="1"/>
        <v>55</v>
      </c>
      <c r="I15" s="9">
        <f t="shared" si="2"/>
        <v>128</v>
      </c>
      <c r="J15" s="8">
        <v>49</v>
      </c>
      <c r="K15" s="8">
        <v>50</v>
      </c>
      <c r="L15" s="9">
        <f t="shared" si="3"/>
        <v>99</v>
      </c>
      <c r="M15" s="8">
        <v>65</v>
      </c>
      <c r="N15" s="8">
        <v>55</v>
      </c>
      <c r="O15" s="9">
        <f t="shared" si="4"/>
        <v>120</v>
      </c>
      <c r="P15" s="8">
        <v>35</v>
      </c>
      <c r="Q15" s="8">
        <v>34</v>
      </c>
      <c r="R15" s="9">
        <f t="shared" si="5"/>
        <v>69</v>
      </c>
      <c r="S15" s="8">
        <v>33</v>
      </c>
      <c r="T15" s="8">
        <v>37</v>
      </c>
      <c r="U15" s="9">
        <f t="shared" si="6"/>
        <v>70</v>
      </c>
      <c r="V15" s="60">
        <f t="shared" si="7"/>
        <v>399.5</v>
      </c>
      <c r="W15" s="61">
        <f t="shared" si="8"/>
        <v>39.95</v>
      </c>
      <c r="Z15" s="35">
        <f t="shared" si="9"/>
        <v>172</v>
      </c>
      <c r="AA15" s="10">
        <f t="shared" si="10"/>
        <v>175</v>
      </c>
      <c r="AB15" s="10"/>
      <c r="AC15" s="10">
        <f t="shared" si="11"/>
        <v>69</v>
      </c>
      <c r="AD15" s="10">
        <f t="shared" si="12"/>
        <v>70</v>
      </c>
    </row>
    <row r="16" spans="1:30" ht="15">
      <c r="A16" s="88" t="str">
        <f>'Bands Info'!A8</f>
        <v>Windsor</v>
      </c>
      <c r="B16" s="94" t="s">
        <v>49</v>
      </c>
      <c r="C16" s="8">
        <v>80</v>
      </c>
      <c r="D16" s="8">
        <v>82</v>
      </c>
      <c r="E16" s="9">
        <f t="shared" si="0"/>
        <v>162</v>
      </c>
      <c r="F16" s="8">
        <v>55</v>
      </c>
      <c r="G16" s="8">
        <v>57</v>
      </c>
      <c r="H16" s="9">
        <f t="shared" si="1"/>
        <v>112</v>
      </c>
      <c r="I16" s="9">
        <f t="shared" si="2"/>
        <v>274</v>
      </c>
      <c r="J16" s="8">
        <v>76</v>
      </c>
      <c r="K16" s="8">
        <v>78</v>
      </c>
      <c r="L16" s="9">
        <f t="shared" si="3"/>
        <v>154</v>
      </c>
      <c r="M16" s="8">
        <v>76</v>
      </c>
      <c r="N16" s="8">
        <v>71</v>
      </c>
      <c r="O16" s="9">
        <f t="shared" si="4"/>
        <v>147</v>
      </c>
      <c r="P16" s="8">
        <v>54</v>
      </c>
      <c r="Q16" s="8">
        <v>52</v>
      </c>
      <c r="R16" s="9">
        <f t="shared" si="5"/>
        <v>106</v>
      </c>
      <c r="S16" s="8">
        <v>52</v>
      </c>
      <c r="T16" s="8">
        <v>53</v>
      </c>
      <c r="U16" s="9">
        <f t="shared" si="6"/>
        <v>105</v>
      </c>
      <c r="V16" s="60">
        <f t="shared" si="7"/>
        <v>686</v>
      </c>
      <c r="W16" s="61">
        <f t="shared" si="8"/>
        <v>68.6</v>
      </c>
      <c r="Z16" s="35">
        <f t="shared" si="9"/>
        <v>316</v>
      </c>
      <c r="AA16" s="10">
        <f t="shared" si="10"/>
        <v>259</v>
      </c>
      <c r="AB16" s="10"/>
      <c r="AC16" s="10">
        <f t="shared" si="11"/>
        <v>106</v>
      </c>
      <c r="AD16" s="10">
        <f t="shared" si="12"/>
        <v>105</v>
      </c>
    </row>
    <row r="17" spans="1:30" ht="15">
      <c r="A17" s="89"/>
      <c r="B17" s="92"/>
      <c r="C17" s="81"/>
      <c r="D17" s="81"/>
      <c r="E17" s="82"/>
      <c r="F17" s="81"/>
      <c r="G17" s="81"/>
      <c r="H17" s="82"/>
      <c r="I17" s="82"/>
      <c r="J17" s="81"/>
      <c r="K17" s="81"/>
      <c r="L17" s="82"/>
      <c r="M17" s="81"/>
      <c r="N17" s="81"/>
      <c r="O17" s="82"/>
      <c r="P17" s="81"/>
      <c r="Q17" s="81"/>
      <c r="R17" s="82"/>
      <c r="S17" s="81"/>
      <c r="T17" s="81"/>
      <c r="U17" s="82"/>
      <c r="V17" s="83"/>
      <c r="W17" s="84"/>
      <c r="Z17" s="35"/>
      <c r="AA17" s="10"/>
      <c r="AB17" s="10"/>
      <c r="AC17" s="10"/>
      <c r="AD17" s="10"/>
    </row>
    <row r="18" spans="1:30" ht="15">
      <c r="A18" s="88" t="str">
        <f>'Bands Info'!A10</f>
        <v>Charleston</v>
      </c>
      <c r="B18" s="94" t="s">
        <v>85</v>
      </c>
      <c r="C18" s="8">
        <v>35</v>
      </c>
      <c r="D18" s="8">
        <v>32</v>
      </c>
      <c r="E18" s="9">
        <f t="shared" si="0"/>
        <v>67</v>
      </c>
      <c r="F18" s="8">
        <v>15</v>
      </c>
      <c r="G18" s="8">
        <v>10</v>
      </c>
      <c r="H18" s="9">
        <f t="shared" si="1"/>
        <v>25</v>
      </c>
      <c r="I18" s="9">
        <f t="shared" si="2"/>
        <v>92</v>
      </c>
      <c r="J18" s="8">
        <v>47</v>
      </c>
      <c r="K18" s="8">
        <v>45</v>
      </c>
      <c r="L18" s="9">
        <f t="shared" si="3"/>
        <v>92</v>
      </c>
      <c r="M18" s="8">
        <v>40</v>
      </c>
      <c r="N18" s="8">
        <v>30</v>
      </c>
      <c r="O18" s="9">
        <f t="shared" si="4"/>
        <v>70</v>
      </c>
      <c r="P18" s="8">
        <v>36</v>
      </c>
      <c r="Q18" s="8">
        <v>31</v>
      </c>
      <c r="R18" s="9">
        <f t="shared" si="5"/>
        <v>67</v>
      </c>
      <c r="S18" s="8">
        <v>34</v>
      </c>
      <c r="T18" s="8">
        <v>36</v>
      </c>
      <c r="U18" s="9">
        <f t="shared" si="6"/>
        <v>70</v>
      </c>
      <c r="V18" s="60">
        <f t="shared" si="7"/>
        <v>327.25</v>
      </c>
      <c r="W18" s="61">
        <f t="shared" si="8"/>
        <v>32.725</v>
      </c>
      <c r="Z18" s="35">
        <f t="shared" si="9"/>
        <v>159</v>
      </c>
      <c r="AA18" s="10">
        <f t="shared" si="10"/>
        <v>95</v>
      </c>
      <c r="AB18" s="10"/>
      <c r="AC18" s="10">
        <f t="shared" si="11"/>
        <v>67</v>
      </c>
      <c r="AD18" s="10">
        <f t="shared" si="12"/>
        <v>70</v>
      </c>
    </row>
    <row r="19" spans="1:30" ht="15">
      <c r="A19" s="88" t="str">
        <f>'Bands Info'!A11</f>
        <v>Puxico</v>
      </c>
      <c r="B19" s="94" t="s">
        <v>85</v>
      </c>
      <c r="C19" s="8">
        <v>50</v>
      </c>
      <c r="D19" s="8">
        <v>55</v>
      </c>
      <c r="E19" s="9">
        <f t="shared" si="0"/>
        <v>105</v>
      </c>
      <c r="F19" s="8">
        <v>39</v>
      </c>
      <c r="G19" s="8">
        <v>41</v>
      </c>
      <c r="H19" s="9">
        <f t="shared" si="1"/>
        <v>80</v>
      </c>
      <c r="I19" s="9">
        <f t="shared" si="2"/>
        <v>185</v>
      </c>
      <c r="J19" s="8">
        <v>76</v>
      </c>
      <c r="K19" s="8">
        <v>73</v>
      </c>
      <c r="L19" s="9">
        <f t="shared" si="3"/>
        <v>149</v>
      </c>
      <c r="M19" s="8">
        <v>49</v>
      </c>
      <c r="N19" s="8">
        <v>51</v>
      </c>
      <c r="O19" s="9">
        <f t="shared" si="4"/>
        <v>100</v>
      </c>
      <c r="P19" s="8">
        <v>56</v>
      </c>
      <c r="Q19" s="8">
        <v>50</v>
      </c>
      <c r="R19" s="9">
        <f t="shared" si="5"/>
        <v>106</v>
      </c>
      <c r="S19" s="8">
        <v>34</v>
      </c>
      <c r="T19" s="8">
        <v>35</v>
      </c>
      <c r="U19" s="9">
        <f t="shared" si="6"/>
        <v>69</v>
      </c>
      <c r="V19" s="60">
        <f t="shared" si="7"/>
        <v>535</v>
      </c>
      <c r="W19" s="61">
        <f t="shared" si="8"/>
        <v>53.5</v>
      </c>
      <c r="Z19" s="35">
        <f t="shared" si="9"/>
        <v>254</v>
      </c>
      <c r="AA19" s="10">
        <f t="shared" si="10"/>
        <v>180</v>
      </c>
      <c r="AB19" s="10"/>
      <c r="AC19" s="10">
        <f t="shared" si="11"/>
        <v>106</v>
      </c>
      <c r="AD19" s="10">
        <f t="shared" si="12"/>
        <v>69</v>
      </c>
    </row>
    <row r="20" spans="1:30" ht="15">
      <c r="A20" s="88" t="str">
        <f>'Bands Info'!A12</f>
        <v>New Madrid County Central</v>
      </c>
      <c r="B20" s="94" t="s">
        <v>48</v>
      </c>
      <c r="C20" s="8">
        <v>37</v>
      </c>
      <c r="D20" s="8">
        <v>40</v>
      </c>
      <c r="E20" s="9">
        <f t="shared" si="0"/>
        <v>77</v>
      </c>
      <c r="F20" s="8">
        <v>32</v>
      </c>
      <c r="G20" s="8">
        <v>32</v>
      </c>
      <c r="H20" s="9">
        <f t="shared" si="1"/>
        <v>64</v>
      </c>
      <c r="I20" s="9">
        <f t="shared" si="2"/>
        <v>141</v>
      </c>
      <c r="J20" s="8">
        <v>54</v>
      </c>
      <c r="K20" s="8">
        <v>52</v>
      </c>
      <c r="L20" s="9">
        <f t="shared" si="3"/>
        <v>106</v>
      </c>
      <c r="M20" s="8">
        <v>49</v>
      </c>
      <c r="N20" s="8">
        <v>48</v>
      </c>
      <c r="O20" s="9">
        <f t="shared" si="4"/>
        <v>97</v>
      </c>
      <c r="P20" s="8">
        <v>40</v>
      </c>
      <c r="Q20" s="8">
        <v>37</v>
      </c>
      <c r="R20" s="9">
        <f t="shared" si="5"/>
        <v>77</v>
      </c>
      <c r="S20" s="8">
        <v>30</v>
      </c>
      <c r="T20" s="8">
        <v>33</v>
      </c>
      <c r="U20" s="9">
        <f t="shared" si="6"/>
        <v>63</v>
      </c>
      <c r="V20" s="60">
        <f t="shared" si="7"/>
        <v>411.25</v>
      </c>
      <c r="W20" s="61">
        <f t="shared" si="8"/>
        <v>41.125</v>
      </c>
      <c r="Z20" s="35">
        <f t="shared" si="9"/>
        <v>183</v>
      </c>
      <c r="AA20" s="10">
        <f t="shared" si="10"/>
        <v>161</v>
      </c>
      <c r="AB20" s="10"/>
      <c r="AC20" s="10">
        <f t="shared" si="11"/>
        <v>77</v>
      </c>
      <c r="AD20" s="10">
        <f t="shared" si="12"/>
        <v>63</v>
      </c>
    </row>
    <row r="21" spans="1:30" ht="15">
      <c r="A21" s="88" t="str">
        <f>'Bands Info'!A13</f>
        <v>Wright City</v>
      </c>
      <c r="B21" s="94" t="s">
        <v>48</v>
      </c>
      <c r="C21" s="8">
        <v>70</v>
      </c>
      <c r="D21" s="8">
        <v>68</v>
      </c>
      <c r="E21" s="9">
        <f t="shared" si="0"/>
        <v>138</v>
      </c>
      <c r="F21" s="8">
        <v>52</v>
      </c>
      <c r="G21" s="8">
        <v>55</v>
      </c>
      <c r="H21" s="9">
        <f t="shared" si="1"/>
        <v>107</v>
      </c>
      <c r="I21" s="9">
        <f t="shared" si="2"/>
        <v>245</v>
      </c>
      <c r="J21" s="8">
        <v>71</v>
      </c>
      <c r="K21" s="8">
        <v>68</v>
      </c>
      <c r="L21" s="9">
        <f t="shared" si="3"/>
        <v>139</v>
      </c>
      <c r="M21" s="8">
        <v>74</v>
      </c>
      <c r="N21" s="8">
        <v>70</v>
      </c>
      <c r="O21" s="9">
        <f t="shared" si="4"/>
        <v>144</v>
      </c>
      <c r="P21" s="8">
        <v>60</v>
      </c>
      <c r="Q21" s="8">
        <v>55</v>
      </c>
      <c r="R21" s="9">
        <f t="shared" si="5"/>
        <v>115</v>
      </c>
      <c r="S21" s="8">
        <v>60</v>
      </c>
      <c r="T21" s="8">
        <v>63</v>
      </c>
      <c r="U21" s="9">
        <f t="shared" si="6"/>
        <v>123</v>
      </c>
      <c r="V21" s="60">
        <f t="shared" si="7"/>
        <v>644.25</v>
      </c>
      <c r="W21" s="61">
        <f t="shared" si="8"/>
        <v>64.425</v>
      </c>
      <c r="Z21" s="35">
        <f t="shared" si="9"/>
        <v>277</v>
      </c>
      <c r="AA21" s="10">
        <f t="shared" si="10"/>
        <v>251</v>
      </c>
      <c r="AB21" s="10"/>
      <c r="AC21" s="10">
        <f t="shared" si="11"/>
        <v>115</v>
      </c>
      <c r="AD21" s="10">
        <f t="shared" si="12"/>
        <v>123</v>
      </c>
    </row>
    <row r="22" spans="1:30" ht="15">
      <c r="A22" s="88" t="str">
        <f>'Bands Info'!A14</f>
        <v>North County</v>
      </c>
      <c r="B22" s="94" t="s">
        <v>49</v>
      </c>
      <c r="C22" s="8">
        <v>68</v>
      </c>
      <c r="D22" s="8">
        <v>72</v>
      </c>
      <c r="E22" s="9">
        <f t="shared" si="0"/>
        <v>140</v>
      </c>
      <c r="F22" s="8">
        <v>49</v>
      </c>
      <c r="G22" s="8">
        <v>53</v>
      </c>
      <c r="H22" s="9">
        <f t="shared" si="1"/>
        <v>102</v>
      </c>
      <c r="I22" s="9">
        <f t="shared" si="2"/>
        <v>242</v>
      </c>
      <c r="J22" s="8">
        <v>73</v>
      </c>
      <c r="K22" s="8">
        <v>72</v>
      </c>
      <c r="L22" s="9">
        <f t="shared" si="3"/>
        <v>145</v>
      </c>
      <c r="M22" s="8">
        <v>60</v>
      </c>
      <c r="N22" s="8">
        <v>70</v>
      </c>
      <c r="O22" s="9">
        <f t="shared" si="4"/>
        <v>130</v>
      </c>
      <c r="P22" s="8">
        <v>62</v>
      </c>
      <c r="Q22" s="8">
        <v>60</v>
      </c>
      <c r="R22" s="9">
        <f t="shared" si="5"/>
        <v>122</v>
      </c>
      <c r="S22" s="8">
        <v>40</v>
      </c>
      <c r="T22" s="8">
        <v>43</v>
      </c>
      <c r="U22" s="9">
        <f t="shared" si="6"/>
        <v>83</v>
      </c>
      <c r="V22" s="60">
        <f t="shared" si="7"/>
        <v>625.75</v>
      </c>
      <c r="W22" s="61">
        <f t="shared" si="8"/>
        <v>62.575</v>
      </c>
      <c r="Z22" s="35">
        <f t="shared" si="9"/>
        <v>285</v>
      </c>
      <c r="AA22" s="10">
        <f t="shared" si="10"/>
        <v>232</v>
      </c>
      <c r="AB22" s="10"/>
      <c r="AC22" s="10">
        <f t="shared" si="11"/>
        <v>122</v>
      </c>
      <c r="AD22" s="10">
        <f t="shared" si="12"/>
        <v>83</v>
      </c>
    </row>
    <row r="23" spans="1:30" ht="15">
      <c r="A23" s="88" t="str">
        <f>'Bands Info'!A15</f>
        <v>Herculaneum</v>
      </c>
      <c r="B23" s="94" t="s">
        <v>85</v>
      </c>
      <c r="C23" s="8">
        <v>55</v>
      </c>
      <c r="D23" s="8">
        <v>60</v>
      </c>
      <c r="E23" s="9">
        <f t="shared" si="0"/>
        <v>115</v>
      </c>
      <c r="F23" s="8">
        <v>39</v>
      </c>
      <c r="G23" s="8">
        <v>40</v>
      </c>
      <c r="H23" s="9">
        <f t="shared" si="1"/>
        <v>79</v>
      </c>
      <c r="I23" s="9">
        <f t="shared" si="2"/>
        <v>194</v>
      </c>
      <c r="J23" s="8">
        <v>60</v>
      </c>
      <c r="K23" s="8">
        <v>58</v>
      </c>
      <c r="L23" s="9">
        <f t="shared" si="3"/>
        <v>118</v>
      </c>
      <c r="M23" s="8">
        <v>62</v>
      </c>
      <c r="N23" s="8">
        <v>69</v>
      </c>
      <c r="O23" s="9">
        <f t="shared" si="4"/>
        <v>131</v>
      </c>
      <c r="P23" s="8">
        <v>38</v>
      </c>
      <c r="Q23" s="8">
        <v>33</v>
      </c>
      <c r="R23" s="9">
        <f t="shared" si="5"/>
        <v>71</v>
      </c>
      <c r="S23" s="8">
        <v>32</v>
      </c>
      <c r="T23" s="8">
        <v>32</v>
      </c>
      <c r="U23" s="9">
        <f t="shared" si="6"/>
        <v>64</v>
      </c>
      <c r="V23" s="60">
        <f t="shared" si="7"/>
        <v>503.25</v>
      </c>
      <c r="W23" s="61">
        <f t="shared" si="8"/>
        <v>50.325</v>
      </c>
      <c r="Z23" s="35">
        <f t="shared" si="9"/>
        <v>233</v>
      </c>
      <c r="AA23" s="10">
        <f t="shared" si="10"/>
        <v>210</v>
      </c>
      <c r="AB23" s="10"/>
      <c r="AC23" s="10">
        <f t="shared" si="11"/>
        <v>71</v>
      </c>
      <c r="AD23" s="10">
        <f t="shared" si="12"/>
        <v>64</v>
      </c>
    </row>
    <row r="24" spans="1:30" ht="15">
      <c r="A24" s="89"/>
      <c r="B24" s="92"/>
      <c r="C24" s="81"/>
      <c r="D24" s="81"/>
      <c r="E24" s="82"/>
      <c r="F24" s="81"/>
      <c r="G24" s="81"/>
      <c r="H24" s="82"/>
      <c r="I24" s="82"/>
      <c r="J24" s="81"/>
      <c r="K24" s="81"/>
      <c r="L24" s="82"/>
      <c r="M24" s="81"/>
      <c r="N24" s="81"/>
      <c r="O24" s="82"/>
      <c r="P24" s="81"/>
      <c r="Q24" s="81"/>
      <c r="R24" s="82"/>
      <c r="S24" s="81"/>
      <c r="T24" s="81"/>
      <c r="U24" s="82"/>
      <c r="V24" s="83"/>
      <c r="W24" s="84"/>
      <c r="Z24" s="35"/>
      <c r="AA24" s="10"/>
      <c r="AB24" s="10"/>
      <c r="AC24" s="10"/>
      <c r="AD24" s="10"/>
    </row>
    <row r="25" spans="1:30" ht="15">
      <c r="A25" s="88" t="str">
        <f>'Bands Info'!A17</f>
        <v>Desoto</v>
      </c>
      <c r="B25" s="94" t="s">
        <v>49</v>
      </c>
      <c r="C25" s="8">
        <v>74</v>
      </c>
      <c r="D25" s="8">
        <v>70</v>
      </c>
      <c r="E25" s="9">
        <f t="shared" si="0"/>
        <v>144</v>
      </c>
      <c r="F25" s="8">
        <v>54</v>
      </c>
      <c r="G25" s="8">
        <v>58</v>
      </c>
      <c r="H25" s="9">
        <f t="shared" si="1"/>
        <v>112</v>
      </c>
      <c r="I25" s="9">
        <f t="shared" si="2"/>
        <v>256</v>
      </c>
      <c r="J25" s="8">
        <v>67</v>
      </c>
      <c r="K25" s="8">
        <v>65</v>
      </c>
      <c r="L25" s="9">
        <f t="shared" si="3"/>
        <v>132</v>
      </c>
      <c r="M25" s="8">
        <v>65</v>
      </c>
      <c r="N25" s="8">
        <v>71</v>
      </c>
      <c r="O25" s="9">
        <f t="shared" si="4"/>
        <v>136</v>
      </c>
      <c r="P25" s="8">
        <v>51</v>
      </c>
      <c r="Q25" s="8">
        <v>50</v>
      </c>
      <c r="R25" s="9">
        <f t="shared" si="5"/>
        <v>101</v>
      </c>
      <c r="S25" s="8">
        <v>40</v>
      </c>
      <c r="T25" s="8">
        <v>40</v>
      </c>
      <c r="U25" s="9">
        <f t="shared" si="6"/>
        <v>80</v>
      </c>
      <c r="V25" s="60">
        <f t="shared" si="7"/>
        <v>615.5</v>
      </c>
      <c r="W25" s="61">
        <f t="shared" si="8"/>
        <v>61.55</v>
      </c>
      <c r="Z25" s="35">
        <f t="shared" si="9"/>
        <v>276</v>
      </c>
      <c r="AA25" s="10">
        <f t="shared" si="10"/>
        <v>248</v>
      </c>
      <c r="AB25" s="10"/>
      <c r="AC25" s="10">
        <f t="shared" si="11"/>
        <v>101</v>
      </c>
      <c r="AD25" s="10">
        <f t="shared" si="12"/>
        <v>80</v>
      </c>
    </row>
    <row r="26" spans="1:30" ht="15">
      <c r="A26" s="88" t="str">
        <f>'Bands Info'!A18</f>
        <v>Poplar Bluff</v>
      </c>
      <c r="B26" s="94" t="s">
        <v>86</v>
      </c>
      <c r="C26" s="8">
        <v>95</v>
      </c>
      <c r="D26" s="8">
        <v>80</v>
      </c>
      <c r="E26" s="9">
        <f t="shared" si="0"/>
        <v>175</v>
      </c>
      <c r="F26" s="8">
        <v>59</v>
      </c>
      <c r="G26" s="8">
        <v>57</v>
      </c>
      <c r="H26" s="9">
        <f t="shared" si="1"/>
        <v>116</v>
      </c>
      <c r="I26" s="9">
        <f t="shared" si="2"/>
        <v>291</v>
      </c>
      <c r="J26" s="8">
        <v>75</v>
      </c>
      <c r="K26" s="8">
        <v>72</v>
      </c>
      <c r="L26" s="9">
        <f t="shared" si="3"/>
        <v>147</v>
      </c>
      <c r="M26" s="8">
        <v>77</v>
      </c>
      <c r="N26" s="8">
        <v>72</v>
      </c>
      <c r="O26" s="9">
        <f t="shared" si="4"/>
        <v>149</v>
      </c>
      <c r="P26" s="8">
        <v>61</v>
      </c>
      <c r="Q26" s="8">
        <v>58</v>
      </c>
      <c r="R26" s="9">
        <f t="shared" si="5"/>
        <v>119</v>
      </c>
      <c r="S26" s="8">
        <v>66</v>
      </c>
      <c r="T26" s="8">
        <v>65</v>
      </c>
      <c r="U26" s="9">
        <f t="shared" si="6"/>
        <v>131</v>
      </c>
      <c r="V26" s="60">
        <f t="shared" si="7"/>
        <v>718</v>
      </c>
      <c r="W26" s="61">
        <f t="shared" si="8"/>
        <v>71.8</v>
      </c>
      <c r="Z26" s="35">
        <f t="shared" si="9"/>
        <v>322</v>
      </c>
      <c r="AA26" s="10">
        <f t="shared" si="10"/>
        <v>265</v>
      </c>
      <c r="AB26" s="10"/>
      <c r="AC26" s="10">
        <f t="shared" si="11"/>
        <v>119</v>
      </c>
      <c r="AD26" s="10">
        <f t="shared" si="12"/>
        <v>131</v>
      </c>
    </row>
    <row r="27" spans="1:30" ht="15">
      <c r="A27" s="88" t="str">
        <f>'Bands Info'!A19</f>
        <v>Potosi</v>
      </c>
      <c r="B27" s="94" t="s">
        <v>48</v>
      </c>
      <c r="C27" s="8">
        <v>80</v>
      </c>
      <c r="D27" s="8">
        <v>80</v>
      </c>
      <c r="E27" s="9">
        <f t="shared" si="0"/>
        <v>160</v>
      </c>
      <c r="F27" s="8">
        <v>54</v>
      </c>
      <c r="G27" s="8">
        <v>55</v>
      </c>
      <c r="H27" s="9">
        <f t="shared" si="1"/>
        <v>109</v>
      </c>
      <c r="I27" s="9">
        <f t="shared" si="2"/>
        <v>269</v>
      </c>
      <c r="J27" s="8">
        <v>71</v>
      </c>
      <c r="K27" s="8">
        <v>69</v>
      </c>
      <c r="L27" s="9">
        <f t="shared" si="3"/>
        <v>140</v>
      </c>
      <c r="M27" s="8">
        <v>75</v>
      </c>
      <c r="N27" s="8">
        <v>70</v>
      </c>
      <c r="O27" s="9">
        <f t="shared" si="4"/>
        <v>145</v>
      </c>
      <c r="P27" s="8">
        <v>63</v>
      </c>
      <c r="Q27" s="8">
        <v>59</v>
      </c>
      <c r="R27" s="9">
        <f t="shared" si="5"/>
        <v>122</v>
      </c>
      <c r="S27" s="8">
        <v>48</v>
      </c>
      <c r="T27" s="8">
        <v>52</v>
      </c>
      <c r="U27" s="9">
        <f t="shared" si="6"/>
        <v>100</v>
      </c>
      <c r="V27" s="60">
        <f t="shared" si="7"/>
        <v>667.5</v>
      </c>
      <c r="W27" s="61">
        <f t="shared" si="8"/>
        <v>66.75</v>
      </c>
      <c r="Z27" s="35">
        <f t="shared" si="9"/>
        <v>300</v>
      </c>
      <c r="AA27" s="10">
        <f t="shared" si="10"/>
        <v>254</v>
      </c>
      <c r="AB27" s="10"/>
      <c r="AC27" s="10">
        <f t="shared" si="11"/>
        <v>122</v>
      </c>
      <c r="AD27" s="10">
        <f t="shared" si="12"/>
        <v>100</v>
      </c>
    </row>
    <row r="28" spans="1:30" ht="15">
      <c r="A28" s="88" t="str">
        <f>'Bands Info'!A20</f>
        <v>Farmington</v>
      </c>
      <c r="B28" s="94" t="s">
        <v>49</v>
      </c>
      <c r="C28" s="8">
        <v>85</v>
      </c>
      <c r="D28" s="8">
        <v>81</v>
      </c>
      <c r="E28" s="9">
        <f t="shared" si="0"/>
        <v>166</v>
      </c>
      <c r="F28" s="8">
        <v>57</v>
      </c>
      <c r="G28" s="8">
        <v>54</v>
      </c>
      <c r="H28" s="9">
        <f t="shared" si="1"/>
        <v>111</v>
      </c>
      <c r="I28" s="9">
        <f t="shared" si="2"/>
        <v>277</v>
      </c>
      <c r="J28" s="8">
        <v>74</v>
      </c>
      <c r="K28" s="8">
        <v>72</v>
      </c>
      <c r="L28" s="9">
        <f t="shared" si="3"/>
        <v>146</v>
      </c>
      <c r="M28" s="8">
        <v>77</v>
      </c>
      <c r="N28" s="8">
        <v>78</v>
      </c>
      <c r="O28" s="9">
        <f t="shared" si="4"/>
        <v>155</v>
      </c>
      <c r="P28" s="8">
        <v>62</v>
      </c>
      <c r="Q28" s="8">
        <v>61</v>
      </c>
      <c r="R28" s="9">
        <f t="shared" si="5"/>
        <v>123</v>
      </c>
      <c r="S28" s="8">
        <v>62</v>
      </c>
      <c r="T28" s="8">
        <v>67</v>
      </c>
      <c r="U28" s="9">
        <f t="shared" si="6"/>
        <v>129</v>
      </c>
      <c r="V28" s="60">
        <f t="shared" si="7"/>
        <v>704.5</v>
      </c>
      <c r="W28" s="61">
        <f t="shared" si="8"/>
        <v>70.45</v>
      </c>
      <c r="Z28" s="35">
        <f t="shared" si="9"/>
        <v>312</v>
      </c>
      <c r="AA28" s="10">
        <f t="shared" si="10"/>
        <v>266</v>
      </c>
      <c r="AB28" s="10"/>
      <c r="AC28" s="10">
        <f t="shared" si="11"/>
        <v>123</v>
      </c>
      <c r="AD28" s="10">
        <f t="shared" si="12"/>
        <v>129</v>
      </c>
    </row>
    <row r="29" spans="1:30" ht="15.75" thickBot="1">
      <c r="A29" s="90" t="str">
        <f>'Bands Info'!A21</f>
        <v>Fort Zumwalt South</v>
      </c>
      <c r="B29" s="96" t="s">
        <v>86</v>
      </c>
      <c r="C29" s="17">
        <v>93</v>
      </c>
      <c r="D29" s="17">
        <v>90</v>
      </c>
      <c r="E29" s="18">
        <f t="shared" si="0"/>
        <v>183</v>
      </c>
      <c r="F29" s="17">
        <v>65</v>
      </c>
      <c r="G29" s="17">
        <v>67</v>
      </c>
      <c r="H29" s="18">
        <f t="shared" si="1"/>
        <v>132</v>
      </c>
      <c r="I29" s="18">
        <f t="shared" si="2"/>
        <v>315</v>
      </c>
      <c r="J29" s="17">
        <v>82</v>
      </c>
      <c r="K29" s="17">
        <v>84</v>
      </c>
      <c r="L29" s="18">
        <f t="shared" si="3"/>
        <v>166</v>
      </c>
      <c r="M29" s="17">
        <v>80</v>
      </c>
      <c r="N29" s="17">
        <v>82</v>
      </c>
      <c r="O29" s="18">
        <f t="shared" si="4"/>
        <v>162</v>
      </c>
      <c r="P29" s="17">
        <v>69</v>
      </c>
      <c r="Q29" s="17">
        <v>68</v>
      </c>
      <c r="R29" s="18">
        <f t="shared" si="5"/>
        <v>137</v>
      </c>
      <c r="S29" s="17">
        <v>64</v>
      </c>
      <c r="T29" s="17">
        <v>63</v>
      </c>
      <c r="U29" s="18">
        <f t="shared" si="6"/>
        <v>127</v>
      </c>
      <c r="V29" s="62">
        <f t="shared" si="7"/>
        <v>781.25</v>
      </c>
      <c r="W29" s="63">
        <f t="shared" si="8"/>
        <v>78.125</v>
      </c>
      <c r="Z29" s="35">
        <f t="shared" si="9"/>
        <v>349</v>
      </c>
      <c r="AA29" s="10">
        <f t="shared" si="10"/>
        <v>294</v>
      </c>
      <c r="AB29" s="10"/>
      <c r="AC29" s="10">
        <f t="shared" si="11"/>
        <v>137</v>
      </c>
      <c r="AD29" s="10">
        <f t="shared" si="12"/>
        <v>127</v>
      </c>
    </row>
  </sheetData>
  <sheetProtection/>
  <mergeCells count="17">
    <mergeCell ref="A6:W6"/>
    <mergeCell ref="A2:W2"/>
    <mergeCell ref="A3:W3"/>
    <mergeCell ref="A4:W4"/>
    <mergeCell ref="A5:W5"/>
    <mergeCell ref="P8:R8"/>
    <mergeCell ref="C8:E8"/>
    <mergeCell ref="F8:H8"/>
    <mergeCell ref="C9:E9"/>
    <mergeCell ref="F9:H9"/>
    <mergeCell ref="M9:O9"/>
    <mergeCell ref="S8:U8"/>
    <mergeCell ref="M8:O8"/>
    <mergeCell ref="J8:L8"/>
    <mergeCell ref="S9:U9"/>
    <mergeCell ref="J9:L9"/>
    <mergeCell ref="P9:R9"/>
  </mergeCells>
  <conditionalFormatting sqref="M7:V7 G10:H10 N10:O10 Q10:R10 D7:J7 F9 D10:E10 S9 K7:L8 K10:L10 J9 M9 P9 Z7 AA7:AA10 A7:C10 W7:W23 Z11:AA23 AB7:AD23 Z25:AD29 C25:W29 C11:V23">
    <cfRule type="cellIs" priority="6" dxfId="0" operator="equal" stopIfTrue="1">
      <formula>0</formula>
    </cfRule>
  </conditionalFormatting>
  <conditionalFormatting sqref="Z24:AD24 C24:W24">
    <cfRule type="cellIs" priority="1" dxfId="0" operator="equal" stopIfTrue="1">
      <formula>0</formula>
    </cfRule>
  </conditionalFormatting>
  <printOptions/>
  <pageMargins left="0.25" right="0.25" top="1" bottom="1" header="0.5" footer="0.5"/>
  <pageSetup fitToHeight="1" fitToWidth="1" horizontalDpi="360" verticalDpi="36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zoomScalePageLayoutView="0" workbookViewId="0" topLeftCell="A6">
      <selection activeCell="AD38" sqref="AD38"/>
    </sheetView>
  </sheetViews>
  <sheetFormatPr defaultColWidth="4.7109375" defaultRowHeight="12.75"/>
  <cols>
    <col min="1" max="1" width="24.00390625" style="1" bestFit="1" customWidth="1"/>
    <col min="2" max="2" width="7.00390625" style="1" bestFit="1" customWidth="1"/>
    <col min="3" max="3" width="5.140625" style="1" bestFit="1" customWidth="1"/>
    <col min="4" max="4" width="4.8515625" style="1" bestFit="1" customWidth="1"/>
    <col min="5" max="5" width="6.140625" style="1" bestFit="1" customWidth="1"/>
    <col min="6" max="7" width="4.8515625" style="1" bestFit="1" customWidth="1"/>
    <col min="8" max="9" width="6.140625" style="1" bestFit="1" customWidth="1"/>
    <col min="10" max="10" width="4.57421875" style="1" bestFit="1" customWidth="1"/>
    <col min="11" max="11" width="6.28125" style="1" bestFit="1" customWidth="1"/>
    <col min="12" max="12" width="6.140625" style="1" bestFit="1" customWidth="1"/>
    <col min="13" max="13" width="7.421875" style="1" bestFit="1" customWidth="1"/>
    <col min="14" max="14" width="5.00390625" style="1" bestFit="1" customWidth="1"/>
    <col min="15" max="15" width="6.140625" style="1" bestFit="1" customWidth="1"/>
    <col min="16" max="17" width="5.421875" style="1" bestFit="1" customWidth="1"/>
    <col min="18" max="18" width="6.140625" style="1" bestFit="1" customWidth="1"/>
    <col min="19" max="19" width="7.421875" style="1" bestFit="1" customWidth="1"/>
    <col min="20" max="20" width="5.00390625" style="1" bestFit="1" customWidth="1"/>
    <col min="21" max="21" width="6.140625" style="1" bestFit="1" customWidth="1"/>
    <col min="22" max="22" width="10.7109375" style="64" bestFit="1" customWidth="1"/>
    <col min="23" max="23" width="8.421875" style="64" bestFit="1" customWidth="1"/>
    <col min="24" max="25" width="4.7109375" style="1" customWidth="1"/>
    <col min="26" max="26" width="12.57421875" style="1" bestFit="1" customWidth="1"/>
    <col min="27" max="30" width="12.8515625" style="1" bestFit="1" customWidth="1"/>
    <col min="31" max="16384" width="4.7109375" style="1" customWidth="1"/>
  </cols>
  <sheetData>
    <row r="1" spans="22:23" ht="12.75">
      <c r="V1" s="52"/>
      <c r="W1" s="52"/>
    </row>
    <row r="2" spans="1:23" ht="23.25">
      <c r="A2" s="135" t="str">
        <f>'Bands Info'!N20</f>
        <v>28th Annual Rebel Invitational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3" ht="23.25">
      <c r="A3" s="135" t="str">
        <f>'Bands Info'!N21</f>
        <v>Saturday October 19, 2013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23" ht="20.25">
      <c r="A4" s="136" t="s">
        <v>50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</row>
    <row r="5" spans="1:23" ht="12.7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</row>
    <row r="6" spans="1:23" s="11" customFormat="1" ht="1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</row>
    <row r="7" spans="22:23" s="11" customFormat="1" ht="13.5" customHeight="1" thickBot="1">
      <c r="V7" s="53"/>
      <c r="W7" s="53"/>
    </row>
    <row r="8" spans="1:30" ht="15.75" thickBot="1">
      <c r="A8" s="51" t="s">
        <v>20</v>
      </c>
      <c r="B8" s="23"/>
      <c r="C8" s="132" t="s">
        <v>0</v>
      </c>
      <c r="D8" s="132"/>
      <c r="E8" s="133"/>
      <c r="F8" s="131" t="s">
        <v>2</v>
      </c>
      <c r="G8" s="132"/>
      <c r="H8" s="133"/>
      <c r="I8" s="4" t="s">
        <v>15</v>
      </c>
      <c r="J8" s="131" t="s">
        <v>3</v>
      </c>
      <c r="K8" s="132"/>
      <c r="L8" s="133"/>
      <c r="M8" s="131" t="s">
        <v>7</v>
      </c>
      <c r="N8" s="132"/>
      <c r="O8" s="133"/>
      <c r="P8" s="131" t="s">
        <v>8</v>
      </c>
      <c r="Q8" s="132"/>
      <c r="R8" s="133"/>
      <c r="S8" s="131" t="s">
        <v>11</v>
      </c>
      <c r="T8" s="132"/>
      <c r="U8" s="133"/>
      <c r="V8" s="54" t="s">
        <v>18</v>
      </c>
      <c r="W8" s="55" t="s">
        <v>17</v>
      </c>
      <c r="Z8" s="32" t="s">
        <v>33</v>
      </c>
      <c r="AA8" s="5" t="s">
        <v>34</v>
      </c>
      <c r="AB8" s="5" t="s">
        <v>35</v>
      </c>
      <c r="AC8" s="5" t="s">
        <v>28</v>
      </c>
      <c r="AD8" s="5" t="s">
        <v>11</v>
      </c>
    </row>
    <row r="9" spans="1:30" ht="15.75" thickBot="1">
      <c r="A9" s="85" t="s">
        <v>19</v>
      </c>
      <c r="B9" s="23"/>
      <c r="C9" s="128" t="str">
        <f>'Bands Info'!E11</f>
        <v>Frederickson</v>
      </c>
      <c r="D9" s="128"/>
      <c r="E9" s="129"/>
      <c r="F9" s="130" t="str">
        <f>'Bands Info'!E12</f>
        <v>Meador</v>
      </c>
      <c r="G9" s="128"/>
      <c r="H9" s="128"/>
      <c r="I9" s="47" t="s">
        <v>1</v>
      </c>
      <c r="J9" s="130" t="str">
        <f>'Bands Info'!E13</f>
        <v>Reynolds</v>
      </c>
      <c r="K9" s="128"/>
      <c r="L9" s="129"/>
      <c r="M9" s="130" t="str">
        <f>'Bands Info'!E14</f>
        <v>Mefford</v>
      </c>
      <c r="N9" s="128"/>
      <c r="O9" s="129"/>
      <c r="P9" s="130" t="str">
        <f>'Bands Info'!E15</f>
        <v>Cooper</v>
      </c>
      <c r="Q9" s="128"/>
      <c r="R9" s="129"/>
      <c r="S9" s="130" t="str">
        <f>'Bands Info'!E16</f>
        <v>Wagener</v>
      </c>
      <c r="T9" s="128"/>
      <c r="U9" s="129"/>
      <c r="V9" s="56"/>
      <c r="W9" s="57"/>
      <c r="Z9" s="33"/>
      <c r="AA9" s="6"/>
      <c r="AB9" s="6"/>
      <c r="AC9" s="6"/>
      <c r="AD9" s="6"/>
    </row>
    <row r="10" spans="1:30" ht="15.75" thickBot="1">
      <c r="A10" s="86" t="s">
        <v>16</v>
      </c>
      <c r="B10" s="93" t="s">
        <v>36</v>
      </c>
      <c r="C10" s="37" t="s">
        <v>14</v>
      </c>
      <c r="D10" s="38" t="s">
        <v>13</v>
      </c>
      <c r="E10" s="38" t="s">
        <v>1</v>
      </c>
      <c r="F10" s="37" t="s">
        <v>14</v>
      </c>
      <c r="G10" s="38" t="s">
        <v>13</v>
      </c>
      <c r="H10" s="38" t="s">
        <v>1</v>
      </c>
      <c r="I10" s="38"/>
      <c r="J10" s="37" t="s">
        <v>12</v>
      </c>
      <c r="K10" s="38" t="s">
        <v>4</v>
      </c>
      <c r="L10" s="38" t="s">
        <v>1</v>
      </c>
      <c r="M10" s="37" t="s">
        <v>5</v>
      </c>
      <c r="N10" s="39" t="s">
        <v>6</v>
      </c>
      <c r="O10" s="38" t="s">
        <v>1</v>
      </c>
      <c r="P10" s="37" t="s">
        <v>9</v>
      </c>
      <c r="Q10" s="38" t="s">
        <v>10</v>
      </c>
      <c r="R10" s="38" t="s">
        <v>1</v>
      </c>
      <c r="S10" s="37" t="s">
        <v>5</v>
      </c>
      <c r="T10" s="38" t="s">
        <v>6</v>
      </c>
      <c r="U10" s="39" t="s">
        <v>1</v>
      </c>
      <c r="V10" s="58"/>
      <c r="W10" s="59"/>
      <c r="Z10" s="34"/>
      <c r="AA10" s="7"/>
      <c r="AB10" s="7"/>
      <c r="AC10" s="7"/>
      <c r="AD10" s="7"/>
    </row>
    <row r="11" spans="1:30" ht="15">
      <c r="A11" s="87" t="str">
        <f>'Pre-Scores'!A18</f>
        <v>Charleston</v>
      </c>
      <c r="B11" s="115" t="str">
        <f>'Pre-Scores'!B18</f>
        <v>1/2</v>
      </c>
      <c r="C11" s="73">
        <f>'Pre-Scores'!C18</f>
        <v>35</v>
      </c>
      <c r="D11" s="73">
        <f>'Pre-Scores'!D18</f>
        <v>32</v>
      </c>
      <c r="E11" s="74">
        <f>'Pre-Scores'!E18</f>
        <v>67</v>
      </c>
      <c r="F11" s="73">
        <f>'Pre-Scores'!F18</f>
        <v>15</v>
      </c>
      <c r="G11" s="73">
        <f>'Pre-Scores'!G18</f>
        <v>10</v>
      </c>
      <c r="H11" s="74">
        <f>'Pre-Scores'!H18</f>
        <v>25</v>
      </c>
      <c r="I11" s="74">
        <f>'Pre-Scores'!I18</f>
        <v>92</v>
      </c>
      <c r="J11" s="73">
        <f>'Pre-Scores'!J18</f>
        <v>47</v>
      </c>
      <c r="K11" s="73">
        <f>'Pre-Scores'!K18</f>
        <v>45</v>
      </c>
      <c r="L11" s="74">
        <f>'Pre-Scores'!L18</f>
        <v>92</v>
      </c>
      <c r="M11" s="73">
        <f>'Pre-Scores'!M18</f>
        <v>40</v>
      </c>
      <c r="N11" s="73">
        <f>'Pre-Scores'!N18</f>
        <v>30</v>
      </c>
      <c r="O11" s="74">
        <f>'Pre-Scores'!O18</f>
        <v>70</v>
      </c>
      <c r="P11" s="73">
        <f>'Pre-Scores'!P18</f>
        <v>36</v>
      </c>
      <c r="Q11" s="73">
        <f>'Pre-Scores'!Q18</f>
        <v>31</v>
      </c>
      <c r="R11" s="74">
        <f>'Pre-Scores'!R18</f>
        <v>67</v>
      </c>
      <c r="S11" s="73">
        <f>'Pre-Scores'!S18</f>
        <v>34</v>
      </c>
      <c r="T11" s="73">
        <f>'Pre-Scores'!T18</f>
        <v>36</v>
      </c>
      <c r="U11" s="74">
        <f>'Pre-Scores'!U18</f>
        <v>70</v>
      </c>
      <c r="V11" s="75">
        <f>'Pre-Scores'!V18</f>
        <v>327.25</v>
      </c>
      <c r="W11" s="76">
        <f>'Pre-Scores'!W18</f>
        <v>32.725</v>
      </c>
      <c r="Z11" s="35">
        <f>'Pre-Scores'!Z18</f>
        <v>159</v>
      </c>
      <c r="AA11" s="10">
        <f>'Pre-Scores'!AA18</f>
        <v>95</v>
      </c>
      <c r="AB11" s="10">
        <f>'Pre-Scores'!AB18</f>
        <v>0</v>
      </c>
      <c r="AC11" s="10">
        <f>'Pre-Scores'!AC18</f>
        <v>67</v>
      </c>
      <c r="AD11" s="10">
        <f>'Pre-Scores'!AD18</f>
        <v>70</v>
      </c>
    </row>
    <row r="12" spans="1:30" ht="15">
      <c r="A12" s="88" t="str">
        <f>'Pre-Scores'!A14</f>
        <v>Grandview</v>
      </c>
      <c r="B12" s="94" t="str">
        <f>'Pre-Scores'!B14</f>
        <v>1/2</v>
      </c>
      <c r="C12" s="8">
        <f>'Pre-Scores'!C14</f>
        <v>50</v>
      </c>
      <c r="D12" s="8">
        <f>'Pre-Scores'!D14</f>
        <v>60</v>
      </c>
      <c r="E12" s="9">
        <f>'Pre-Scores'!E14</f>
        <v>110</v>
      </c>
      <c r="F12" s="8">
        <f>'Pre-Scores'!F14</f>
        <v>38</v>
      </c>
      <c r="G12" s="8">
        <f>'Pre-Scores'!G14</f>
        <v>28</v>
      </c>
      <c r="H12" s="9">
        <f>'Pre-Scores'!H14</f>
        <v>66</v>
      </c>
      <c r="I12" s="9">
        <f>'Pre-Scores'!I14</f>
        <v>176</v>
      </c>
      <c r="J12" s="8">
        <f>'Pre-Scores'!J14</f>
        <v>56</v>
      </c>
      <c r="K12" s="8">
        <f>'Pre-Scores'!K14</f>
        <v>51</v>
      </c>
      <c r="L12" s="9">
        <f>'Pre-Scores'!L14</f>
        <v>107</v>
      </c>
      <c r="M12" s="8">
        <f>'Pre-Scores'!M14</f>
        <v>65</v>
      </c>
      <c r="N12" s="8">
        <f>'Pre-Scores'!N14</f>
        <v>66</v>
      </c>
      <c r="O12" s="9">
        <f>'Pre-Scores'!O14</f>
        <v>131</v>
      </c>
      <c r="P12" s="8">
        <f>'Pre-Scores'!P14</f>
        <v>34</v>
      </c>
      <c r="Q12" s="8">
        <f>'Pre-Scores'!Q14</f>
        <v>32</v>
      </c>
      <c r="R12" s="9">
        <f>'Pre-Scores'!R14</f>
        <v>66</v>
      </c>
      <c r="S12" s="8">
        <f>'Pre-Scores'!S14</f>
        <v>37</v>
      </c>
      <c r="T12" s="8">
        <f>'Pre-Scores'!T14</f>
        <v>35</v>
      </c>
      <c r="U12" s="9">
        <f>'Pre-Scores'!U14</f>
        <v>72</v>
      </c>
      <c r="V12" s="60">
        <f>'Pre-Scores'!V14</f>
        <v>471.75</v>
      </c>
      <c r="W12" s="61">
        <f>'Pre-Scores'!W14</f>
        <v>47.175</v>
      </c>
      <c r="Z12" s="35">
        <f>'Pre-Scores'!Z14</f>
        <v>217</v>
      </c>
      <c r="AA12" s="10">
        <f>'Pre-Scores'!AA14</f>
        <v>197</v>
      </c>
      <c r="AB12" s="10">
        <f>'Pre-Scores'!AB14</f>
        <v>0</v>
      </c>
      <c r="AC12" s="10">
        <f>'Pre-Scores'!AC14</f>
        <v>66</v>
      </c>
      <c r="AD12" s="10">
        <f>'Pre-Scores'!AD14</f>
        <v>72</v>
      </c>
    </row>
    <row r="13" spans="1:30" ht="15">
      <c r="A13" s="88" t="str">
        <f>'Pre-Scores'!A23</f>
        <v>Herculaneum</v>
      </c>
      <c r="B13" s="95" t="str">
        <f>'Pre-Scores'!B23</f>
        <v>1/2</v>
      </c>
      <c r="C13" s="8">
        <f>'Pre-Scores'!C23</f>
        <v>55</v>
      </c>
      <c r="D13" s="8">
        <f>'Pre-Scores'!D23</f>
        <v>60</v>
      </c>
      <c r="E13" s="9">
        <f>'Pre-Scores'!E23</f>
        <v>115</v>
      </c>
      <c r="F13" s="8">
        <f>'Pre-Scores'!F23</f>
        <v>39</v>
      </c>
      <c r="G13" s="8">
        <f>'Pre-Scores'!G23</f>
        <v>40</v>
      </c>
      <c r="H13" s="9">
        <f>'Pre-Scores'!H23</f>
        <v>79</v>
      </c>
      <c r="I13" s="9">
        <f>'Pre-Scores'!I23</f>
        <v>194</v>
      </c>
      <c r="J13" s="8">
        <f>'Pre-Scores'!J23</f>
        <v>60</v>
      </c>
      <c r="K13" s="8">
        <f>'Pre-Scores'!K23</f>
        <v>58</v>
      </c>
      <c r="L13" s="9">
        <f>'Pre-Scores'!L23</f>
        <v>118</v>
      </c>
      <c r="M13" s="8">
        <f>'Pre-Scores'!M23</f>
        <v>62</v>
      </c>
      <c r="N13" s="8">
        <f>'Pre-Scores'!N23</f>
        <v>69</v>
      </c>
      <c r="O13" s="9">
        <f>'Pre-Scores'!O23</f>
        <v>131</v>
      </c>
      <c r="P13" s="8">
        <f>'Pre-Scores'!P23</f>
        <v>38</v>
      </c>
      <c r="Q13" s="8">
        <f>'Pre-Scores'!Q23</f>
        <v>33</v>
      </c>
      <c r="R13" s="9">
        <f>'Pre-Scores'!R23</f>
        <v>71</v>
      </c>
      <c r="S13" s="8">
        <f>'Pre-Scores'!S23</f>
        <v>32</v>
      </c>
      <c r="T13" s="8">
        <f>'Pre-Scores'!T23</f>
        <v>32</v>
      </c>
      <c r="U13" s="9">
        <f>'Pre-Scores'!U23</f>
        <v>64</v>
      </c>
      <c r="V13" s="60">
        <f>'Pre-Scores'!V23</f>
        <v>503.25</v>
      </c>
      <c r="W13" s="61">
        <f>'Pre-Scores'!W23</f>
        <v>50.325</v>
      </c>
      <c r="Z13" s="35">
        <f>'Pre-Scores'!Z23</f>
        <v>233</v>
      </c>
      <c r="AA13" s="10">
        <f>'Pre-Scores'!AA23</f>
        <v>210</v>
      </c>
      <c r="AB13" s="10">
        <f>'Pre-Scores'!AB23</f>
        <v>0</v>
      </c>
      <c r="AC13" s="10">
        <f>'Pre-Scores'!AC23</f>
        <v>71</v>
      </c>
      <c r="AD13" s="10">
        <f>'Pre-Scores'!AD23</f>
        <v>64</v>
      </c>
    </row>
    <row r="14" spans="1:30" ht="15">
      <c r="A14" s="88" t="str">
        <f>'Pre-Scores'!A15</f>
        <v>Kelly </v>
      </c>
      <c r="B14" s="94" t="str">
        <f>'Pre-Scores'!B15</f>
        <v>1/2</v>
      </c>
      <c r="C14" s="8">
        <f>'Pre-Scores'!C15</f>
        <v>38</v>
      </c>
      <c r="D14" s="8">
        <f>'Pre-Scores'!D15</f>
        <v>35</v>
      </c>
      <c r="E14" s="9">
        <f>'Pre-Scores'!E15</f>
        <v>73</v>
      </c>
      <c r="F14" s="8">
        <f>'Pre-Scores'!F15</f>
        <v>30</v>
      </c>
      <c r="G14" s="8">
        <f>'Pre-Scores'!G15</f>
        <v>25</v>
      </c>
      <c r="H14" s="9">
        <f>'Pre-Scores'!H15</f>
        <v>55</v>
      </c>
      <c r="I14" s="9">
        <f>'Pre-Scores'!I15</f>
        <v>128</v>
      </c>
      <c r="J14" s="8">
        <f>'Pre-Scores'!J15</f>
        <v>49</v>
      </c>
      <c r="K14" s="8">
        <f>'Pre-Scores'!K15</f>
        <v>50</v>
      </c>
      <c r="L14" s="9">
        <f>'Pre-Scores'!L15</f>
        <v>99</v>
      </c>
      <c r="M14" s="8">
        <f>'Pre-Scores'!M15</f>
        <v>65</v>
      </c>
      <c r="N14" s="8">
        <f>'Pre-Scores'!N15</f>
        <v>55</v>
      </c>
      <c r="O14" s="9">
        <f>'Pre-Scores'!O15</f>
        <v>120</v>
      </c>
      <c r="P14" s="8">
        <f>'Pre-Scores'!P15</f>
        <v>35</v>
      </c>
      <c r="Q14" s="8">
        <f>'Pre-Scores'!Q15</f>
        <v>34</v>
      </c>
      <c r="R14" s="9">
        <f>'Pre-Scores'!R15</f>
        <v>69</v>
      </c>
      <c r="S14" s="8">
        <f>'Pre-Scores'!S15</f>
        <v>33</v>
      </c>
      <c r="T14" s="8">
        <f>'Pre-Scores'!T15</f>
        <v>37</v>
      </c>
      <c r="U14" s="9">
        <f>'Pre-Scores'!U15</f>
        <v>70</v>
      </c>
      <c r="V14" s="60">
        <f>'Pre-Scores'!V15</f>
        <v>399.5</v>
      </c>
      <c r="W14" s="61">
        <f>'Pre-Scores'!W15</f>
        <v>39.95</v>
      </c>
      <c r="Z14" s="35">
        <f>'Pre-Scores'!Z15</f>
        <v>172</v>
      </c>
      <c r="AA14" s="10">
        <f>'Pre-Scores'!AA15</f>
        <v>175</v>
      </c>
      <c r="AB14" s="10">
        <f>'Pre-Scores'!AB15</f>
        <v>0</v>
      </c>
      <c r="AC14" s="10">
        <f>'Pre-Scores'!AC15</f>
        <v>69</v>
      </c>
      <c r="AD14" s="10">
        <f>'Pre-Scores'!AD15</f>
        <v>70</v>
      </c>
    </row>
    <row r="15" spans="1:30" ht="15">
      <c r="A15" s="88" t="str">
        <f>'Pre-Scores'!A19</f>
        <v>Puxico</v>
      </c>
      <c r="B15" s="94" t="str">
        <f>'Pre-Scores'!B19</f>
        <v>1/2</v>
      </c>
      <c r="C15" s="8">
        <f>'Pre-Scores'!C19</f>
        <v>50</v>
      </c>
      <c r="D15" s="8">
        <f>'Pre-Scores'!D19</f>
        <v>55</v>
      </c>
      <c r="E15" s="9">
        <f>'Pre-Scores'!E19</f>
        <v>105</v>
      </c>
      <c r="F15" s="8">
        <f>'Pre-Scores'!F19</f>
        <v>39</v>
      </c>
      <c r="G15" s="8">
        <f>'Pre-Scores'!G19</f>
        <v>41</v>
      </c>
      <c r="H15" s="9">
        <f>'Pre-Scores'!H19</f>
        <v>80</v>
      </c>
      <c r="I15" s="9">
        <f>'Pre-Scores'!I19</f>
        <v>185</v>
      </c>
      <c r="J15" s="8">
        <f>'Pre-Scores'!J19</f>
        <v>76</v>
      </c>
      <c r="K15" s="8">
        <f>'Pre-Scores'!K19</f>
        <v>73</v>
      </c>
      <c r="L15" s="9">
        <f>'Pre-Scores'!L19</f>
        <v>149</v>
      </c>
      <c r="M15" s="8">
        <f>'Pre-Scores'!M19</f>
        <v>49</v>
      </c>
      <c r="N15" s="8">
        <f>'Pre-Scores'!N19</f>
        <v>51</v>
      </c>
      <c r="O15" s="9">
        <f>'Pre-Scores'!O19</f>
        <v>100</v>
      </c>
      <c r="P15" s="8">
        <f>'Pre-Scores'!P19</f>
        <v>56</v>
      </c>
      <c r="Q15" s="8">
        <f>'Pre-Scores'!Q19</f>
        <v>50</v>
      </c>
      <c r="R15" s="9">
        <f>'Pre-Scores'!R19</f>
        <v>106</v>
      </c>
      <c r="S15" s="8">
        <f>'Pre-Scores'!S19</f>
        <v>34</v>
      </c>
      <c r="T15" s="8">
        <f>'Pre-Scores'!T19</f>
        <v>35</v>
      </c>
      <c r="U15" s="9">
        <f>'Pre-Scores'!U19</f>
        <v>69</v>
      </c>
      <c r="V15" s="60">
        <f>'Pre-Scores'!V19</f>
        <v>535</v>
      </c>
      <c r="W15" s="61">
        <f>'Pre-Scores'!W19</f>
        <v>53.5</v>
      </c>
      <c r="Z15" s="35">
        <f>'Pre-Scores'!Z19</f>
        <v>254</v>
      </c>
      <c r="AA15" s="10">
        <f>'Pre-Scores'!AA19</f>
        <v>180</v>
      </c>
      <c r="AB15" s="10">
        <f>'Pre-Scores'!AB19</f>
        <v>0</v>
      </c>
      <c r="AC15" s="10">
        <f>'Pre-Scores'!AC19</f>
        <v>106</v>
      </c>
      <c r="AD15" s="10">
        <f>'Pre-Scores'!AD19</f>
        <v>69</v>
      </c>
    </row>
    <row r="16" spans="1:30" ht="15">
      <c r="A16" s="88" t="str">
        <f>'Pre-Scores'!A12</f>
        <v>Woodland</v>
      </c>
      <c r="B16" s="94" t="str">
        <f>'Pre-Scores'!B12</f>
        <v>1/2</v>
      </c>
      <c r="C16" s="8">
        <f>'Pre-Scores'!C12</f>
        <v>45</v>
      </c>
      <c r="D16" s="8">
        <f>'Pre-Scores'!D12</f>
        <v>50</v>
      </c>
      <c r="E16" s="9">
        <f>'Pre-Scores'!E12</f>
        <v>95</v>
      </c>
      <c r="F16" s="8">
        <f>'Pre-Scores'!F12</f>
        <v>34</v>
      </c>
      <c r="G16" s="8">
        <f>'Pre-Scores'!G12</f>
        <v>36</v>
      </c>
      <c r="H16" s="9">
        <f>'Pre-Scores'!H12</f>
        <v>70</v>
      </c>
      <c r="I16" s="9">
        <f>'Pre-Scores'!I12</f>
        <v>165</v>
      </c>
      <c r="J16" s="8">
        <f>'Pre-Scores'!J12</f>
        <v>49</v>
      </c>
      <c r="K16" s="8">
        <f>'Pre-Scores'!K12</f>
        <v>47</v>
      </c>
      <c r="L16" s="9">
        <f>'Pre-Scores'!L12</f>
        <v>96</v>
      </c>
      <c r="M16" s="8">
        <f>'Pre-Scores'!M12</f>
        <v>64</v>
      </c>
      <c r="N16" s="8">
        <f>'Pre-Scores'!N12</f>
        <v>64</v>
      </c>
      <c r="O16" s="9">
        <f>'Pre-Scores'!O12</f>
        <v>128</v>
      </c>
      <c r="P16" s="8">
        <f>'Pre-Scores'!P12</f>
        <v>35</v>
      </c>
      <c r="Q16" s="8">
        <f>'Pre-Scores'!Q12</f>
        <v>32</v>
      </c>
      <c r="R16" s="9">
        <f>'Pre-Scores'!R12</f>
        <v>67</v>
      </c>
      <c r="S16" s="8">
        <f>'Pre-Scores'!S12</f>
        <v>31</v>
      </c>
      <c r="T16" s="8">
        <f>'Pre-Scores'!T12</f>
        <v>31</v>
      </c>
      <c r="U16" s="9">
        <f>'Pre-Scores'!U12</f>
        <v>62</v>
      </c>
      <c r="V16" s="60">
        <f>'Pre-Scores'!V12</f>
        <v>437.25</v>
      </c>
      <c r="W16" s="61">
        <f>'Pre-Scores'!W12</f>
        <v>43.725</v>
      </c>
      <c r="Z16" s="35">
        <f>'Pre-Scores'!Z12</f>
        <v>191</v>
      </c>
      <c r="AA16" s="10">
        <f>'Pre-Scores'!AA12</f>
        <v>198</v>
      </c>
      <c r="AB16" s="10">
        <f>'Pre-Scores'!AB12</f>
        <v>0</v>
      </c>
      <c r="AC16" s="10">
        <f>'Pre-Scores'!AC12</f>
        <v>67</v>
      </c>
      <c r="AD16" s="10">
        <f>'Pre-Scores'!AD12</f>
        <v>62</v>
      </c>
    </row>
    <row r="17" spans="1:30" ht="15">
      <c r="A17" s="89"/>
      <c r="B17" s="92"/>
      <c r="C17" s="81"/>
      <c r="D17" s="81"/>
      <c r="E17" s="82"/>
      <c r="F17" s="81"/>
      <c r="G17" s="81"/>
      <c r="H17" s="82"/>
      <c r="I17" s="82"/>
      <c r="J17" s="81"/>
      <c r="K17" s="81"/>
      <c r="L17" s="82"/>
      <c r="M17" s="81"/>
      <c r="N17" s="81"/>
      <c r="O17" s="82"/>
      <c r="P17" s="81"/>
      <c r="Q17" s="81"/>
      <c r="R17" s="82"/>
      <c r="S17" s="81"/>
      <c r="T17" s="81"/>
      <c r="U17" s="82"/>
      <c r="V17" s="83"/>
      <c r="W17" s="84"/>
      <c r="Z17" s="97"/>
      <c r="AA17" s="98"/>
      <c r="AB17" s="98"/>
      <c r="AC17" s="98"/>
      <c r="AD17" s="98"/>
    </row>
    <row r="18" spans="1:30" ht="15">
      <c r="A18" s="88" t="str">
        <f>'Pre-Scores'!A20</f>
        <v>New Madrid County Central</v>
      </c>
      <c r="B18" s="94" t="str">
        <f>'Pre-Scores'!B20</f>
        <v>3</v>
      </c>
      <c r="C18" s="8">
        <f>'Pre-Scores'!C20</f>
        <v>37</v>
      </c>
      <c r="D18" s="8">
        <f>'Pre-Scores'!D20</f>
        <v>40</v>
      </c>
      <c r="E18" s="9">
        <f>'Pre-Scores'!E20</f>
        <v>77</v>
      </c>
      <c r="F18" s="8">
        <f>'Pre-Scores'!F20</f>
        <v>32</v>
      </c>
      <c r="G18" s="8">
        <f>'Pre-Scores'!G20</f>
        <v>32</v>
      </c>
      <c r="H18" s="9">
        <f>'Pre-Scores'!H20</f>
        <v>64</v>
      </c>
      <c r="I18" s="9">
        <f>'Pre-Scores'!I20</f>
        <v>141</v>
      </c>
      <c r="J18" s="8">
        <f>'Pre-Scores'!J20</f>
        <v>54</v>
      </c>
      <c r="K18" s="8">
        <f>'Pre-Scores'!K20</f>
        <v>52</v>
      </c>
      <c r="L18" s="9">
        <f>'Pre-Scores'!L20</f>
        <v>106</v>
      </c>
      <c r="M18" s="8">
        <f>'Pre-Scores'!M20</f>
        <v>49</v>
      </c>
      <c r="N18" s="8">
        <f>'Pre-Scores'!N20</f>
        <v>48</v>
      </c>
      <c r="O18" s="9">
        <f>'Pre-Scores'!O20</f>
        <v>97</v>
      </c>
      <c r="P18" s="8">
        <f>'Pre-Scores'!P20</f>
        <v>40</v>
      </c>
      <c r="Q18" s="8">
        <f>'Pre-Scores'!Q20</f>
        <v>37</v>
      </c>
      <c r="R18" s="9">
        <f>'Pre-Scores'!R20</f>
        <v>77</v>
      </c>
      <c r="S18" s="8">
        <f>'Pre-Scores'!S20</f>
        <v>30</v>
      </c>
      <c r="T18" s="8">
        <f>'Pre-Scores'!T20</f>
        <v>33</v>
      </c>
      <c r="U18" s="9">
        <f>'Pre-Scores'!U20</f>
        <v>63</v>
      </c>
      <c r="V18" s="60">
        <f>'Pre-Scores'!V20</f>
        <v>411.25</v>
      </c>
      <c r="W18" s="61">
        <f>'Pre-Scores'!W20</f>
        <v>41.125</v>
      </c>
      <c r="Z18" s="35">
        <f>'Pre-Scores'!Z20</f>
        <v>183</v>
      </c>
      <c r="AA18" s="10">
        <f>'Pre-Scores'!AA20</f>
        <v>161</v>
      </c>
      <c r="AB18" s="10">
        <f>'Pre-Scores'!AB20</f>
        <v>0</v>
      </c>
      <c r="AC18" s="10">
        <f>'Pre-Scores'!AC20</f>
        <v>77</v>
      </c>
      <c r="AD18" s="10">
        <f>'Pre-Scores'!AD20</f>
        <v>63</v>
      </c>
    </row>
    <row r="19" spans="1:30" ht="15">
      <c r="A19" s="88" t="str">
        <f>'Pre-Scores'!A27</f>
        <v>Potosi</v>
      </c>
      <c r="B19" s="94" t="str">
        <f>'Pre-Scores'!B27</f>
        <v>3</v>
      </c>
      <c r="C19" s="8">
        <f>'Pre-Scores'!C27</f>
        <v>80</v>
      </c>
      <c r="D19" s="8">
        <f>'Pre-Scores'!D27</f>
        <v>80</v>
      </c>
      <c r="E19" s="9">
        <f>'Pre-Scores'!E27</f>
        <v>160</v>
      </c>
      <c r="F19" s="8">
        <f>'Pre-Scores'!F27</f>
        <v>54</v>
      </c>
      <c r="G19" s="8">
        <f>'Pre-Scores'!G27</f>
        <v>55</v>
      </c>
      <c r="H19" s="9">
        <f>'Pre-Scores'!H27</f>
        <v>109</v>
      </c>
      <c r="I19" s="9">
        <f>'Pre-Scores'!I27</f>
        <v>269</v>
      </c>
      <c r="J19" s="8">
        <f>'Pre-Scores'!J27</f>
        <v>71</v>
      </c>
      <c r="K19" s="8">
        <f>'Pre-Scores'!K27</f>
        <v>69</v>
      </c>
      <c r="L19" s="9">
        <f>'Pre-Scores'!L27</f>
        <v>140</v>
      </c>
      <c r="M19" s="8">
        <f>'Pre-Scores'!M27</f>
        <v>75</v>
      </c>
      <c r="N19" s="8">
        <f>'Pre-Scores'!N27</f>
        <v>70</v>
      </c>
      <c r="O19" s="9">
        <f>'Pre-Scores'!O27</f>
        <v>145</v>
      </c>
      <c r="P19" s="8">
        <f>'Pre-Scores'!P27</f>
        <v>63</v>
      </c>
      <c r="Q19" s="8">
        <f>'Pre-Scores'!Q27</f>
        <v>59</v>
      </c>
      <c r="R19" s="9">
        <f>'Pre-Scores'!R27</f>
        <v>122</v>
      </c>
      <c r="S19" s="8">
        <f>'Pre-Scores'!S27</f>
        <v>48</v>
      </c>
      <c r="T19" s="8">
        <f>'Pre-Scores'!T27</f>
        <v>52</v>
      </c>
      <c r="U19" s="9">
        <f>'Pre-Scores'!U27</f>
        <v>100</v>
      </c>
      <c r="V19" s="60">
        <f>'Pre-Scores'!V27</f>
        <v>667.5</v>
      </c>
      <c r="W19" s="61">
        <f>'Pre-Scores'!W27</f>
        <v>66.75</v>
      </c>
      <c r="Z19" s="35">
        <f>'Pre-Scores'!Z27</f>
        <v>300</v>
      </c>
      <c r="AA19" s="10">
        <f>'Pre-Scores'!AA27</f>
        <v>254</v>
      </c>
      <c r="AB19" s="10">
        <f>'Pre-Scores'!AB27</f>
        <v>0</v>
      </c>
      <c r="AC19" s="10">
        <f>'Pre-Scores'!AC27</f>
        <v>122</v>
      </c>
      <c r="AD19" s="10">
        <f>'Pre-Scores'!AD27</f>
        <v>100</v>
      </c>
    </row>
    <row r="20" spans="1:30" ht="15">
      <c r="A20" s="88" t="str">
        <f>'Pre-Scores'!A21</f>
        <v>Wright City</v>
      </c>
      <c r="B20" s="94" t="str">
        <f>'Pre-Scores'!B21</f>
        <v>3</v>
      </c>
      <c r="C20" s="8">
        <f>'Pre-Scores'!C21</f>
        <v>70</v>
      </c>
      <c r="D20" s="8">
        <f>'Pre-Scores'!D21</f>
        <v>68</v>
      </c>
      <c r="E20" s="9">
        <f>'Pre-Scores'!E21</f>
        <v>138</v>
      </c>
      <c r="F20" s="8">
        <f>'Pre-Scores'!F21</f>
        <v>52</v>
      </c>
      <c r="G20" s="8">
        <f>'Pre-Scores'!G21</f>
        <v>55</v>
      </c>
      <c r="H20" s="9">
        <f>'Pre-Scores'!H21</f>
        <v>107</v>
      </c>
      <c r="I20" s="9">
        <f>'Pre-Scores'!I21</f>
        <v>245</v>
      </c>
      <c r="J20" s="8">
        <f>'Pre-Scores'!J21</f>
        <v>71</v>
      </c>
      <c r="K20" s="8">
        <f>'Pre-Scores'!K21</f>
        <v>68</v>
      </c>
      <c r="L20" s="9">
        <f>'Pre-Scores'!L21</f>
        <v>139</v>
      </c>
      <c r="M20" s="8">
        <f>'Pre-Scores'!M21</f>
        <v>74</v>
      </c>
      <c r="N20" s="8">
        <f>'Pre-Scores'!N21</f>
        <v>70</v>
      </c>
      <c r="O20" s="9">
        <f>'Pre-Scores'!O21</f>
        <v>144</v>
      </c>
      <c r="P20" s="8">
        <f>'Pre-Scores'!P21</f>
        <v>60</v>
      </c>
      <c r="Q20" s="8">
        <f>'Pre-Scores'!Q21</f>
        <v>55</v>
      </c>
      <c r="R20" s="9">
        <f>'Pre-Scores'!R21</f>
        <v>115</v>
      </c>
      <c r="S20" s="8">
        <f>'Pre-Scores'!S21</f>
        <v>60</v>
      </c>
      <c r="T20" s="8">
        <f>'Pre-Scores'!T21</f>
        <v>63</v>
      </c>
      <c r="U20" s="9">
        <f>'Pre-Scores'!U21</f>
        <v>123</v>
      </c>
      <c r="V20" s="60">
        <f>'Pre-Scores'!V21</f>
        <v>644.25</v>
      </c>
      <c r="W20" s="61">
        <f>'Pre-Scores'!W21</f>
        <v>64.425</v>
      </c>
      <c r="Z20" s="35">
        <f>'Pre-Scores'!Z21</f>
        <v>277</v>
      </c>
      <c r="AA20" s="10">
        <f>'Pre-Scores'!AA21</f>
        <v>251</v>
      </c>
      <c r="AB20" s="10">
        <f>'Pre-Scores'!AB21</f>
        <v>0</v>
      </c>
      <c r="AC20" s="10">
        <f>'Pre-Scores'!AC21</f>
        <v>115</v>
      </c>
      <c r="AD20" s="10">
        <f>'Pre-Scores'!AD21</f>
        <v>123</v>
      </c>
    </row>
    <row r="21" spans="1:30" s="105" customFormat="1" ht="15">
      <c r="A21" s="89"/>
      <c r="B21" s="114"/>
      <c r="C21" s="81"/>
      <c r="D21" s="81"/>
      <c r="E21" s="82"/>
      <c r="F21" s="81"/>
      <c r="G21" s="81"/>
      <c r="H21" s="82"/>
      <c r="I21" s="82"/>
      <c r="J21" s="81"/>
      <c r="K21" s="81"/>
      <c r="L21" s="82"/>
      <c r="M21" s="81"/>
      <c r="N21" s="81"/>
      <c r="O21" s="82"/>
      <c r="P21" s="81"/>
      <c r="Q21" s="81"/>
      <c r="R21" s="82"/>
      <c r="S21" s="81"/>
      <c r="T21" s="81"/>
      <c r="U21" s="82"/>
      <c r="V21" s="83"/>
      <c r="W21" s="84"/>
      <c r="Z21" s="97"/>
      <c r="AA21" s="98"/>
      <c r="AB21" s="98"/>
      <c r="AC21" s="98"/>
      <c r="AD21" s="98"/>
    </row>
    <row r="22" spans="1:30" s="105" customFormat="1" ht="15">
      <c r="A22" s="99" t="str">
        <f>'Pre-Scores'!A25</f>
        <v>Desoto</v>
      </c>
      <c r="B22" s="100" t="str">
        <f>'Pre-Scores'!B25</f>
        <v>4</v>
      </c>
      <c r="C22" s="101">
        <f>'Pre-Scores'!C25</f>
        <v>74</v>
      </c>
      <c r="D22" s="101">
        <f>'Pre-Scores'!D25</f>
        <v>70</v>
      </c>
      <c r="E22" s="102">
        <f>'Pre-Scores'!E25</f>
        <v>144</v>
      </c>
      <c r="F22" s="101">
        <f>'Pre-Scores'!F25</f>
        <v>54</v>
      </c>
      <c r="G22" s="101">
        <f>'Pre-Scores'!G25</f>
        <v>58</v>
      </c>
      <c r="H22" s="102">
        <f>'Pre-Scores'!H25</f>
        <v>112</v>
      </c>
      <c r="I22" s="102">
        <f>'Pre-Scores'!I25</f>
        <v>256</v>
      </c>
      <c r="J22" s="101">
        <f>'Pre-Scores'!J25</f>
        <v>67</v>
      </c>
      <c r="K22" s="101">
        <f>'Pre-Scores'!K25</f>
        <v>65</v>
      </c>
      <c r="L22" s="102">
        <f>'Pre-Scores'!L25</f>
        <v>132</v>
      </c>
      <c r="M22" s="101">
        <f>'Pre-Scores'!M25</f>
        <v>65</v>
      </c>
      <c r="N22" s="101">
        <f>'Pre-Scores'!N25</f>
        <v>71</v>
      </c>
      <c r="O22" s="102">
        <f>'Pre-Scores'!O25</f>
        <v>136</v>
      </c>
      <c r="P22" s="101">
        <f>'Pre-Scores'!P25</f>
        <v>51</v>
      </c>
      <c r="Q22" s="101">
        <f>'Pre-Scores'!Q25</f>
        <v>50</v>
      </c>
      <c r="R22" s="102">
        <f>'Pre-Scores'!R25</f>
        <v>101</v>
      </c>
      <c r="S22" s="101">
        <f>'Pre-Scores'!S25</f>
        <v>40</v>
      </c>
      <c r="T22" s="101">
        <f>'Pre-Scores'!T25</f>
        <v>40</v>
      </c>
      <c r="U22" s="102">
        <f>'Pre-Scores'!U25</f>
        <v>80</v>
      </c>
      <c r="V22" s="103">
        <f>'Pre-Scores'!V25</f>
        <v>615.5</v>
      </c>
      <c r="W22" s="104">
        <f>'Pre-Scores'!W25</f>
        <v>61.55</v>
      </c>
      <c r="Z22" s="106">
        <f>'Pre-Scores'!Z25</f>
        <v>276</v>
      </c>
      <c r="AA22" s="107">
        <f>'Pre-Scores'!AA25</f>
        <v>248</v>
      </c>
      <c r="AB22" s="107">
        <f>'Pre-Scores'!AB25</f>
        <v>0</v>
      </c>
      <c r="AC22" s="107">
        <f>'Pre-Scores'!AC25</f>
        <v>101</v>
      </c>
      <c r="AD22" s="107">
        <f>'Pre-Scores'!AD25</f>
        <v>80</v>
      </c>
    </row>
    <row r="23" spans="1:30" s="105" customFormat="1" ht="15">
      <c r="A23" s="99" t="str">
        <f>'Pre-Scores'!A28</f>
        <v>Farmington</v>
      </c>
      <c r="B23" s="100" t="str">
        <f>'Pre-Scores'!B28</f>
        <v>4</v>
      </c>
      <c r="C23" s="101">
        <f>'Pre-Scores'!C28</f>
        <v>85</v>
      </c>
      <c r="D23" s="101">
        <f>'Pre-Scores'!D28</f>
        <v>81</v>
      </c>
      <c r="E23" s="102">
        <f>'Pre-Scores'!E28</f>
        <v>166</v>
      </c>
      <c r="F23" s="101">
        <f>'Pre-Scores'!F28</f>
        <v>57</v>
      </c>
      <c r="G23" s="101">
        <f>'Pre-Scores'!G28</f>
        <v>54</v>
      </c>
      <c r="H23" s="102">
        <f>'Pre-Scores'!H28</f>
        <v>111</v>
      </c>
      <c r="I23" s="102">
        <f>'Pre-Scores'!I28</f>
        <v>277</v>
      </c>
      <c r="J23" s="101">
        <f>'Pre-Scores'!J28</f>
        <v>74</v>
      </c>
      <c r="K23" s="101">
        <f>'Pre-Scores'!K28</f>
        <v>72</v>
      </c>
      <c r="L23" s="102">
        <f>'Pre-Scores'!L28</f>
        <v>146</v>
      </c>
      <c r="M23" s="101">
        <f>'Pre-Scores'!M28</f>
        <v>77</v>
      </c>
      <c r="N23" s="101">
        <f>'Pre-Scores'!N28</f>
        <v>78</v>
      </c>
      <c r="O23" s="102">
        <f>'Pre-Scores'!O28</f>
        <v>155</v>
      </c>
      <c r="P23" s="101">
        <f>'Pre-Scores'!P28</f>
        <v>62</v>
      </c>
      <c r="Q23" s="101">
        <f>'Pre-Scores'!Q28</f>
        <v>61</v>
      </c>
      <c r="R23" s="102">
        <f>'Pre-Scores'!R28</f>
        <v>123</v>
      </c>
      <c r="S23" s="101">
        <f>'Pre-Scores'!S28</f>
        <v>62</v>
      </c>
      <c r="T23" s="101">
        <f>'Pre-Scores'!T28</f>
        <v>67</v>
      </c>
      <c r="U23" s="102">
        <f>'Pre-Scores'!U28</f>
        <v>129</v>
      </c>
      <c r="V23" s="103">
        <f>'Pre-Scores'!V28</f>
        <v>704.5</v>
      </c>
      <c r="W23" s="104">
        <f>'Pre-Scores'!W28</f>
        <v>70.45</v>
      </c>
      <c r="Z23" s="106">
        <f>'Pre-Scores'!Z28</f>
        <v>312</v>
      </c>
      <c r="AA23" s="107">
        <f>'Pre-Scores'!AA28</f>
        <v>266</v>
      </c>
      <c r="AB23" s="107">
        <f>'Pre-Scores'!AB28</f>
        <v>0</v>
      </c>
      <c r="AC23" s="107">
        <f>'Pre-Scores'!AC28</f>
        <v>123</v>
      </c>
      <c r="AD23" s="107">
        <f>'Pre-Scores'!AD28</f>
        <v>129</v>
      </c>
    </row>
    <row r="24" spans="1:30" s="105" customFormat="1" ht="15">
      <c r="A24" s="99" t="str">
        <f>'Pre-Scores'!A22</f>
        <v>North County</v>
      </c>
      <c r="B24" s="100" t="str">
        <f>'Pre-Scores'!B22</f>
        <v>4</v>
      </c>
      <c r="C24" s="101">
        <f>'Pre-Scores'!C22</f>
        <v>68</v>
      </c>
      <c r="D24" s="101">
        <f>'Pre-Scores'!D22</f>
        <v>72</v>
      </c>
      <c r="E24" s="102">
        <f>'Pre-Scores'!E22</f>
        <v>140</v>
      </c>
      <c r="F24" s="101">
        <f>'Pre-Scores'!F22</f>
        <v>49</v>
      </c>
      <c r="G24" s="101">
        <f>'Pre-Scores'!G22</f>
        <v>53</v>
      </c>
      <c r="H24" s="102">
        <f>'Pre-Scores'!H22</f>
        <v>102</v>
      </c>
      <c r="I24" s="102">
        <f>'Pre-Scores'!I22</f>
        <v>242</v>
      </c>
      <c r="J24" s="101">
        <f>'Pre-Scores'!J22</f>
        <v>73</v>
      </c>
      <c r="K24" s="101">
        <f>'Pre-Scores'!K22</f>
        <v>72</v>
      </c>
      <c r="L24" s="102">
        <f>'Pre-Scores'!L22</f>
        <v>145</v>
      </c>
      <c r="M24" s="101">
        <f>'Pre-Scores'!M22</f>
        <v>60</v>
      </c>
      <c r="N24" s="101">
        <f>'Pre-Scores'!N22</f>
        <v>70</v>
      </c>
      <c r="O24" s="102">
        <f>'Pre-Scores'!O22</f>
        <v>130</v>
      </c>
      <c r="P24" s="101">
        <f>'Pre-Scores'!P22</f>
        <v>62</v>
      </c>
      <c r="Q24" s="101">
        <f>'Pre-Scores'!Q22</f>
        <v>60</v>
      </c>
      <c r="R24" s="102">
        <f>'Pre-Scores'!R22</f>
        <v>122</v>
      </c>
      <c r="S24" s="101">
        <f>'Pre-Scores'!S22</f>
        <v>40</v>
      </c>
      <c r="T24" s="101">
        <f>'Pre-Scores'!T22</f>
        <v>43</v>
      </c>
      <c r="U24" s="102">
        <f>'Pre-Scores'!U22</f>
        <v>83</v>
      </c>
      <c r="V24" s="103">
        <f>'Pre-Scores'!V22</f>
        <v>625.75</v>
      </c>
      <c r="W24" s="104">
        <f>'Pre-Scores'!W22</f>
        <v>62.575</v>
      </c>
      <c r="Z24" s="106">
        <f>'Pre-Scores'!Z22</f>
        <v>285</v>
      </c>
      <c r="AA24" s="107">
        <f>'Pre-Scores'!AA22</f>
        <v>232</v>
      </c>
      <c r="AB24" s="107">
        <f>'Pre-Scores'!AB22</f>
        <v>0</v>
      </c>
      <c r="AC24" s="107">
        <f>'Pre-Scores'!AC22</f>
        <v>122</v>
      </c>
      <c r="AD24" s="107">
        <f>'Pre-Scores'!AD22</f>
        <v>83</v>
      </c>
    </row>
    <row r="25" spans="1:30" s="105" customFormat="1" ht="15">
      <c r="A25" s="99" t="str">
        <f>'Pre-Scores'!A16</f>
        <v>Windsor</v>
      </c>
      <c r="B25" s="100" t="str">
        <f>'Pre-Scores'!B16</f>
        <v>4</v>
      </c>
      <c r="C25" s="101">
        <f>'Pre-Scores'!C16</f>
        <v>80</v>
      </c>
      <c r="D25" s="101">
        <f>'Pre-Scores'!D16</f>
        <v>82</v>
      </c>
      <c r="E25" s="102">
        <f>'Pre-Scores'!E16</f>
        <v>162</v>
      </c>
      <c r="F25" s="101">
        <f>'Pre-Scores'!F16</f>
        <v>55</v>
      </c>
      <c r="G25" s="101">
        <f>'Pre-Scores'!G16</f>
        <v>57</v>
      </c>
      <c r="H25" s="102">
        <f>'Pre-Scores'!H16</f>
        <v>112</v>
      </c>
      <c r="I25" s="102">
        <f>'Pre-Scores'!I16</f>
        <v>274</v>
      </c>
      <c r="J25" s="101">
        <f>'Pre-Scores'!J16</f>
        <v>76</v>
      </c>
      <c r="K25" s="101">
        <f>'Pre-Scores'!K16</f>
        <v>78</v>
      </c>
      <c r="L25" s="102">
        <f>'Pre-Scores'!L16</f>
        <v>154</v>
      </c>
      <c r="M25" s="101">
        <f>'Pre-Scores'!M16</f>
        <v>76</v>
      </c>
      <c r="N25" s="101">
        <f>'Pre-Scores'!N16</f>
        <v>71</v>
      </c>
      <c r="O25" s="102">
        <f>'Pre-Scores'!O16</f>
        <v>147</v>
      </c>
      <c r="P25" s="101">
        <f>'Pre-Scores'!P16</f>
        <v>54</v>
      </c>
      <c r="Q25" s="101">
        <f>'Pre-Scores'!Q16</f>
        <v>52</v>
      </c>
      <c r="R25" s="102">
        <f>'Pre-Scores'!R16</f>
        <v>106</v>
      </c>
      <c r="S25" s="101">
        <f>'Pre-Scores'!S16</f>
        <v>52</v>
      </c>
      <c r="T25" s="101">
        <f>'Pre-Scores'!T16</f>
        <v>53</v>
      </c>
      <c r="U25" s="102">
        <f>'Pre-Scores'!U16</f>
        <v>105</v>
      </c>
      <c r="V25" s="103">
        <f>'Pre-Scores'!V16</f>
        <v>686</v>
      </c>
      <c r="W25" s="104">
        <f>'Pre-Scores'!W16</f>
        <v>68.6</v>
      </c>
      <c r="Z25" s="106">
        <f>'Pre-Scores'!Z16</f>
        <v>316</v>
      </c>
      <c r="AA25" s="107">
        <f>'Pre-Scores'!AA16</f>
        <v>259</v>
      </c>
      <c r="AB25" s="107">
        <f>'Pre-Scores'!AB16</f>
        <v>0</v>
      </c>
      <c r="AC25" s="107">
        <f>'Pre-Scores'!AC16</f>
        <v>106</v>
      </c>
      <c r="AD25" s="107">
        <f>'Pre-Scores'!AD16</f>
        <v>105</v>
      </c>
    </row>
    <row r="26" spans="1:30" s="105" customFormat="1" ht="15">
      <c r="A26" s="89"/>
      <c r="B26" s="114"/>
      <c r="C26" s="81"/>
      <c r="D26" s="81"/>
      <c r="E26" s="82"/>
      <c r="F26" s="81"/>
      <c r="G26" s="81"/>
      <c r="H26" s="82"/>
      <c r="I26" s="82"/>
      <c r="J26" s="81"/>
      <c r="K26" s="81"/>
      <c r="L26" s="82"/>
      <c r="M26" s="81"/>
      <c r="N26" s="81"/>
      <c r="O26" s="82"/>
      <c r="P26" s="81"/>
      <c r="Q26" s="81"/>
      <c r="R26" s="82"/>
      <c r="S26" s="81"/>
      <c r="T26" s="81"/>
      <c r="U26" s="82"/>
      <c r="V26" s="83"/>
      <c r="W26" s="84"/>
      <c r="Z26" s="97"/>
      <c r="AA26" s="98"/>
      <c r="AB26" s="98"/>
      <c r="AC26" s="98"/>
      <c r="AD26" s="98"/>
    </row>
    <row r="27" spans="1:30" s="105" customFormat="1" ht="15">
      <c r="A27" s="99" t="str">
        <f>'Pre-Scores'!A29</f>
        <v>Fort Zumwalt South</v>
      </c>
      <c r="B27" s="100" t="str">
        <f>'Pre-Scores'!B29</f>
        <v>5</v>
      </c>
      <c r="C27" s="101">
        <f>'Pre-Scores'!C29</f>
        <v>93</v>
      </c>
      <c r="D27" s="101">
        <f>'Pre-Scores'!D29</f>
        <v>90</v>
      </c>
      <c r="E27" s="102">
        <f>'Pre-Scores'!E29</f>
        <v>183</v>
      </c>
      <c r="F27" s="101">
        <f>'Pre-Scores'!F29</f>
        <v>65</v>
      </c>
      <c r="G27" s="101">
        <f>'Pre-Scores'!G29</f>
        <v>67</v>
      </c>
      <c r="H27" s="102">
        <f>'Pre-Scores'!H29</f>
        <v>132</v>
      </c>
      <c r="I27" s="102">
        <f>'Pre-Scores'!I29</f>
        <v>315</v>
      </c>
      <c r="J27" s="101">
        <f>'Pre-Scores'!J29</f>
        <v>82</v>
      </c>
      <c r="K27" s="101">
        <f>'Pre-Scores'!K29</f>
        <v>84</v>
      </c>
      <c r="L27" s="102">
        <f>'Pre-Scores'!L29</f>
        <v>166</v>
      </c>
      <c r="M27" s="101">
        <f>'Pre-Scores'!M29</f>
        <v>80</v>
      </c>
      <c r="N27" s="101">
        <f>'Pre-Scores'!N29</f>
        <v>82</v>
      </c>
      <c r="O27" s="102">
        <f>'Pre-Scores'!O29</f>
        <v>162</v>
      </c>
      <c r="P27" s="101">
        <f>'Pre-Scores'!P29</f>
        <v>69</v>
      </c>
      <c r="Q27" s="101">
        <f>'Pre-Scores'!Q29</f>
        <v>68</v>
      </c>
      <c r="R27" s="102">
        <f>'Pre-Scores'!R29</f>
        <v>137</v>
      </c>
      <c r="S27" s="101">
        <f>'Pre-Scores'!S29</f>
        <v>64</v>
      </c>
      <c r="T27" s="101">
        <f>'Pre-Scores'!T29</f>
        <v>63</v>
      </c>
      <c r="U27" s="102">
        <f>'Pre-Scores'!U29</f>
        <v>127</v>
      </c>
      <c r="V27" s="103">
        <f>'Pre-Scores'!V29</f>
        <v>781.25</v>
      </c>
      <c r="W27" s="104">
        <f>'Pre-Scores'!W29</f>
        <v>78.125</v>
      </c>
      <c r="Z27" s="106">
        <f>'Pre-Scores'!Z29</f>
        <v>349</v>
      </c>
      <c r="AA27" s="107">
        <f>'Pre-Scores'!AA29</f>
        <v>294</v>
      </c>
      <c r="AB27" s="107">
        <f>'Pre-Scores'!AB29</f>
        <v>0</v>
      </c>
      <c r="AC27" s="107">
        <f>'Pre-Scores'!AC29</f>
        <v>137</v>
      </c>
      <c r="AD27" s="107">
        <f>'Pre-Scores'!AD29</f>
        <v>127</v>
      </c>
    </row>
    <row r="28" spans="1:30" s="105" customFormat="1" ht="15">
      <c r="A28" s="99" t="str">
        <f>'Pre-Scores'!A13</f>
        <v>Fox</v>
      </c>
      <c r="B28" s="100">
        <f>'Pre-Scores'!B13</f>
        <v>5</v>
      </c>
      <c r="C28" s="101">
        <f>'Pre-Scores'!C13</f>
        <v>0</v>
      </c>
      <c r="D28" s="101">
        <f>'Pre-Scores'!D13</f>
        <v>0</v>
      </c>
      <c r="E28" s="102">
        <f>'Pre-Scores'!E13</f>
        <v>0</v>
      </c>
      <c r="F28" s="101">
        <f>'Pre-Scores'!F13</f>
        <v>0</v>
      </c>
      <c r="G28" s="101">
        <f>'Pre-Scores'!G13</f>
        <v>0</v>
      </c>
      <c r="H28" s="102">
        <f>'Pre-Scores'!H13</f>
        <v>0</v>
      </c>
      <c r="I28" s="102">
        <f>'Pre-Scores'!I13</f>
        <v>0</v>
      </c>
      <c r="J28" s="101">
        <f>'Pre-Scores'!J13</f>
        <v>0</v>
      </c>
      <c r="K28" s="101">
        <f>'Pre-Scores'!K13</f>
        <v>0</v>
      </c>
      <c r="L28" s="102">
        <f>'Pre-Scores'!L13</f>
        <v>0</v>
      </c>
      <c r="M28" s="101">
        <f>'Pre-Scores'!M13</f>
        <v>0</v>
      </c>
      <c r="N28" s="101">
        <f>'Pre-Scores'!N13</f>
        <v>0</v>
      </c>
      <c r="O28" s="102">
        <f>'Pre-Scores'!O13</f>
        <v>0</v>
      </c>
      <c r="P28" s="101">
        <f>'Pre-Scores'!P13</f>
        <v>0</v>
      </c>
      <c r="Q28" s="101">
        <f>'Pre-Scores'!Q13</f>
        <v>0</v>
      </c>
      <c r="R28" s="102">
        <f>'Pre-Scores'!R13</f>
        <v>0</v>
      </c>
      <c r="S28" s="101">
        <f>'Pre-Scores'!S13</f>
        <v>0</v>
      </c>
      <c r="T28" s="101">
        <f>'Pre-Scores'!T13</f>
        <v>0</v>
      </c>
      <c r="U28" s="102">
        <f>'Pre-Scores'!U13</f>
        <v>0</v>
      </c>
      <c r="V28" s="103">
        <f>'Pre-Scores'!V13</f>
        <v>0</v>
      </c>
      <c r="W28" s="104">
        <f>'Pre-Scores'!W13</f>
        <v>0</v>
      </c>
      <c r="Z28" s="106">
        <f>'Pre-Scores'!Z13</f>
        <v>0</v>
      </c>
      <c r="AA28" s="107">
        <f>'Pre-Scores'!AA13</f>
        <v>0</v>
      </c>
      <c r="AB28" s="107">
        <f>'Pre-Scores'!AB13</f>
        <v>0</v>
      </c>
      <c r="AC28" s="107">
        <f>'Pre-Scores'!AC13</f>
        <v>0</v>
      </c>
      <c r="AD28" s="107">
        <f>'Pre-Scores'!AD13</f>
        <v>0</v>
      </c>
    </row>
    <row r="29" spans="1:30" s="105" customFormat="1" ht="15.75" thickBot="1">
      <c r="A29" s="108" t="str">
        <f>'Pre-Scores'!A26</f>
        <v>Poplar Bluff</v>
      </c>
      <c r="B29" s="109" t="str">
        <f>'Pre-Scores'!B26</f>
        <v>5</v>
      </c>
      <c r="C29" s="110">
        <f>'Pre-Scores'!C26</f>
        <v>95</v>
      </c>
      <c r="D29" s="110">
        <f>'Pre-Scores'!D26</f>
        <v>80</v>
      </c>
      <c r="E29" s="111">
        <f>'Pre-Scores'!E26</f>
        <v>175</v>
      </c>
      <c r="F29" s="110">
        <f>'Pre-Scores'!F26</f>
        <v>59</v>
      </c>
      <c r="G29" s="110">
        <f>'Pre-Scores'!G26</f>
        <v>57</v>
      </c>
      <c r="H29" s="111">
        <f>'Pre-Scores'!H26</f>
        <v>116</v>
      </c>
      <c r="I29" s="111">
        <f>'Pre-Scores'!I26</f>
        <v>291</v>
      </c>
      <c r="J29" s="110">
        <f>'Pre-Scores'!J26</f>
        <v>75</v>
      </c>
      <c r="K29" s="110">
        <f>'Pre-Scores'!K26</f>
        <v>72</v>
      </c>
      <c r="L29" s="111">
        <f>'Pre-Scores'!L26</f>
        <v>147</v>
      </c>
      <c r="M29" s="110">
        <f>'Pre-Scores'!M26</f>
        <v>77</v>
      </c>
      <c r="N29" s="110">
        <f>'Pre-Scores'!N26</f>
        <v>72</v>
      </c>
      <c r="O29" s="111">
        <f>'Pre-Scores'!O26</f>
        <v>149</v>
      </c>
      <c r="P29" s="110">
        <f>'Pre-Scores'!P26</f>
        <v>61</v>
      </c>
      <c r="Q29" s="110">
        <f>'Pre-Scores'!Q26</f>
        <v>58</v>
      </c>
      <c r="R29" s="111">
        <f>'Pre-Scores'!R26</f>
        <v>119</v>
      </c>
      <c r="S29" s="110">
        <f>'Pre-Scores'!S26</f>
        <v>66</v>
      </c>
      <c r="T29" s="110">
        <f>'Pre-Scores'!T26</f>
        <v>65</v>
      </c>
      <c r="U29" s="111">
        <f>'Pre-Scores'!U26</f>
        <v>131</v>
      </c>
      <c r="V29" s="112">
        <f>'Pre-Scores'!V26</f>
        <v>718</v>
      </c>
      <c r="W29" s="113">
        <f>'Pre-Scores'!W26</f>
        <v>71.8</v>
      </c>
      <c r="Z29" s="106">
        <f>'Pre-Scores'!Z26</f>
        <v>322</v>
      </c>
      <c r="AA29" s="107">
        <f>'Pre-Scores'!AA26</f>
        <v>265</v>
      </c>
      <c r="AB29" s="107">
        <f>'Pre-Scores'!AB26</f>
        <v>0</v>
      </c>
      <c r="AC29" s="107">
        <f>'Pre-Scores'!AC26</f>
        <v>119</v>
      </c>
      <c r="AD29" s="107">
        <f>'Pre-Scores'!AD26</f>
        <v>131</v>
      </c>
    </row>
  </sheetData>
  <sheetProtection/>
  <mergeCells count="17">
    <mergeCell ref="A2:W2"/>
    <mergeCell ref="A3:W3"/>
    <mergeCell ref="A4:W4"/>
    <mergeCell ref="A5:W5"/>
    <mergeCell ref="A6:W6"/>
    <mergeCell ref="S9:U9"/>
    <mergeCell ref="P8:R8"/>
    <mergeCell ref="S8:U8"/>
    <mergeCell ref="C8:E8"/>
    <mergeCell ref="F8:H8"/>
    <mergeCell ref="M8:O8"/>
    <mergeCell ref="C9:E9"/>
    <mergeCell ref="F9:H9"/>
    <mergeCell ref="J9:L9"/>
    <mergeCell ref="M9:O9"/>
    <mergeCell ref="P9:R9"/>
    <mergeCell ref="J8:L8"/>
  </mergeCells>
  <conditionalFormatting sqref="M7:V7 G10:H10 N10:O10 Q10:R10 D7:J7 F9 D10:E10 S9 K7:L8 K10:L10 J9 M9 P9 Z7 AA7:AA10 A7:C10 W7:W23 Z11:AA23 AB7:AD23 C11:V23 Z25:AD29 C25:W29">
    <cfRule type="cellIs" priority="2" dxfId="0" operator="equal" stopIfTrue="1">
      <formula>0</formula>
    </cfRule>
  </conditionalFormatting>
  <conditionalFormatting sqref="Z24:AD24 C24:W24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orientation="landscape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workbookViewId="0" topLeftCell="A2">
      <selection activeCell="X23" sqref="X23"/>
    </sheetView>
  </sheetViews>
  <sheetFormatPr defaultColWidth="4.7109375" defaultRowHeight="12.75"/>
  <cols>
    <col min="1" max="1" width="24.00390625" style="1" bestFit="1" customWidth="1"/>
    <col min="2" max="2" width="7.00390625" style="1" bestFit="1" customWidth="1"/>
    <col min="3" max="3" width="5.140625" style="1" bestFit="1" customWidth="1"/>
    <col min="4" max="4" width="4.8515625" style="1" bestFit="1" customWidth="1"/>
    <col min="5" max="5" width="6.140625" style="1" bestFit="1" customWidth="1"/>
    <col min="6" max="7" width="4.8515625" style="1" bestFit="1" customWidth="1"/>
    <col min="8" max="9" width="6.140625" style="1" bestFit="1" customWidth="1"/>
    <col min="10" max="10" width="4.57421875" style="1" bestFit="1" customWidth="1"/>
    <col min="11" max="11" width="6.28125" style="1" bestFit="1" customWidth="1"/>
    <col min="12" max="12" width="6.140625" style="1" bestFit="1" customWidth="1"/>
    <col min="13" max="13" width="7.421875" style="1" bestFit="1" customWidth="1"/>
    <col min="14" max="14" width="5.00390625" style="1" bestFit="1" customWidth="1"/>
    <col min="15" max="15" width="6.140625" style="1" bestFit="1" customWidth="1"/>
    <col min="16" max="17" width="5.421875" style="1" bestFit="1" customWidth="1"/>
    <col min="18" max="18" width="6.140625" style="1" bestFit="1" customWidth="1"/>
    <col min="19" max="19" width="7.421875" style="1" bestFit="1" customWidth="1"/>
    <col min="20" max="20" width="5.00390625" style="1" bestFit="1" customWidth="1"/>
    <col min="21" max="21" width="6.140625" style="1" bestFit="1" customWidth="1"/>
    <col min="22" max="22" width="10.7109375" style="64" bestFit="1" customWidth="1"/>
    <col min="23" max="23" width="8.421875" style="64" bestFit="1" customWidth="1"/>
    <col min="24" max="24" width="5.140625" style="1" customWidth="1"/>
    <col min="25" max="25" width="4.7109375" style="1" customWidth="1"/>
    <col min="26" max="26" width="12.57421875" style="1" bestFit="1" customWidth="1"/>
    <col min="27" max="30" width="12.8515625" style="1" bestFit="1" customWidth="1"/>
    <col min="31" max="16384" width="4.7109375" style="1" customWidth="1"/>
  </cols>
  <sheetData>
    <row r="1" spans="22:23" ht="12.75">
      <c r="V1" s="52"/>
      <c r="W1" s="52"/>
    </row>
    <row r="2" spans="1:23" ht="23.25">
      <c r="A2" s="135" t="str">
        <f>'Bands Info'!N20</f>
        <v>28th Annual Rebel Invitational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3" ht="23.25">
      <c r="A3" s="135" t="str">
        <f>'Bands Info'!N21</f>
        <v>Saturday October 19, 2013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23" ht="20.25">
      <c r="A4" s="136" t="s">
        <v>50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</row>
    <row r="5" spans="1:23" ht="12.7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</row>
    <row r="6" spans="1:23" s="11" customFormat="1" ht="1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</row>
    <row r="7" spans="22:23" s="11" customFormat="1" ht="13.5" customHeight="1" thickBot="1">
      <c r="V7" s="53"/>
      <c r="W7" s="53"/>
    </row>
    <row r="8" spans="1:30" ht="15.75" thickBot="1">
      <c r="A8" s="51" t="s">
        <v>20</v>
      </c>
      <c r="B8" s="23"/>
      <c r="C8" s="132" t="s">
        <v>0</v>
      </c>
      <c r="D8" s="132"/>
      <c r="E8" s="133"/>
      <c r="F8" s="131" t="s">
        <v>2</v>
      </c>
      <c r="G8" s="132"/>
      <c r="H8" s="133"/>
      <c r="I8" s="4" t="s">
        <v>15</v>
      </c>
      <c r="J8" s="131" t="s">
        <v>3</v>
      </c>
      <c r="K8" s="132"/>
      <c r="L8" s="133"/>
      <c r="M8" s="131" t="s">
        <v>7</v>
      </c>
      <c r="N8" s="132"/>
      <c r="O8" s="133"/>
      <c r="P8" s="131" t="s">
        <v>8</v>
      </c>
      <c r="Q8" s="132"/>
      <c r="R8" s="133"/>
      <c r="S8" s="131" t="s">
        <v>11</v>
      </c>
      <c r="T8" s="132"/>
      <c r="U8" s="133"/>
      <c r="V8" s="54" t="s">
        <v>18</v>
      </c>
      <c r="W8" s="55" t="s">
        <v>17</v>
      </c>
      <c r="Z8" s="32" t="str">
        <f>'Pre-Scores'!Z8</f>
        <v>Music Total</v>
      </c>
      <c r="AA8" s="5" t="str">
        <f>'Pre-Scores'!AA8</f>
        <v>Visual Total</v>
      </c>
      <c r="AB8" s="5" t="str">
        <f>'Pre-Scores'!AB8</f>
        <v>Drum Major</v>
      </c>
      <c r="AC8" s="5" t="str">
        <f>'Pre-Scores'!AC8</f>
        <v>Perc</v>
      </c>
      <c r="AD8" s="5" t="str">
        <f>'Pre-Scores'!AD8</f>
        <v>Auxillary</v>
      </c>
    </row>
    <row r="9" spans="1:30" ht="15.75" thickBot="1">
      <c r="A9" s="85" t="s">
        <v>19</v>
      </c>
      <c r="B9" s="23"/>
      <c r="C9" s="128" t="str">
        <f>'Pre-Scores'!C9</f>
        <v>Frederickson</v>
      </c>
      <c r="D9" s="128"/>
      <c r="E9" s="129"/>
      <c r="F9" s="130" t="str">
        <f>'Pre-Scores'!F9</f>
        <v>Meador</v>
      </c>
      <c r="G9" s="128"/>
      <c r="H9" s="128"/>
      <c r="I9" s="47" t="s">
        <v>1</v>
      </c>
      <c r="J9" s="130" t="str">
        <f>'Pre-Scores'!J9</f>
        <v>Reynolds</v>
      </c>
      <c r="K9" s="128"/>
      <c r="L9" s="129"/>
      <c r="M9" s="130" t="str">
        <f>'Pre-Scores'!M9</f>
        <v>Mefford</v>
      </c>
      <c r="N9" s="128"/>
      <c r="O9" s="129"/>
      <c r="P9" s="130" t="str">
        <f>'Pre-Scores'!P9</f>
        <v>Cooper</v>
      </c>
      <c r="Q9" s="128"/>
      <c r="R9" s="129"/>
      <c r="S9" s="130" t="str">
        <f>'Pre-Scores'!S9</f>
        <v>Wagener</v>
      </c>
      <c r="T9" s="128"/>
      <c r="U9" s="129"/>
      <c r="V9" s="56"/>
      <c r="W9" s="57"/>
      <c r="Z9" s="33"/>
      <c r="AA9" s="6"/>
      <c r="AB9" s="6"/>
      <c r="AC9" s="6"/>
      <c r="AD9" s="6"/>
    </row>
    <row r="10" spans="1:30" ht="15.75" thickBot="1">
      <c r="A10" s="86" t="s">
        <v>16</v>
      </c>
      <c r="B10" s="93" t="s">
        <v>36</v>
      </c>
      <c r="C10" s="37" t="s">
        <v>14</v>
      </c>
      <c r="D10" s="38" t="s">
        <v>13</v>
      </c>
      <c r="E10" s="38" t="s">
        <v>1</v>
      </c>
      <c r="F10" s="37" t="s">
        <v>14</v>
      </c>
      <c r="G10" s="38" t="s">
        <v>13</v>
      </c>
      <c r="H10" s="38" t="s">
        <v>1</v>
      </c>
      <c r="I10" s="38"/>
      <c r="J10" s="37" t="s">
        <v>12</v>
      </c>
      <c r="K10" s="38" t="s">
        <v>4</v>
      </c>
      <c r="L10" s="38" t="s">
        <v>1</v>
      </c>
      <c r="M10" s="37" t="s">
        <v>5</v>
      </c>
      <c r="N10" s="39" t="s">
        <v>6</v>
      </c>
      <c r="O10" s="38" t="s">
        <v>1</v>
      </c>
      <c r="P10" s="37" t="s">
        <v>9</v>
      </c>
      <c r="Q10" s="38" t="s">
        <v>10</v>
      </c>
      <c r="R10" s="38" t="s">
        <v>1</v>
      </c>
      <c r="S10" s="37" t="s">
        <v>5</v>
      </c>
      <c r="T10" s="38" t="s">
        <v>6</v>
      </c>
      <c r="U10" s="39" t="s">
        <v>1</v>
      </c>
      <c r="V10" s="58"/>
      <c r="W10" s="59"/>
      <c r="Z10" s="34"/>
      <c r="AA10" s="7"/>
      <c r="AB10" s="7"/>
      <c r="AC10" s="7"/>
      <c r="AD10" s="7"/>
    </row>
    <row r="11" spans="1:30" ht="15">
      <c r="A11" s="87" t="str">
        <f>class!A11</f>
        <v>Charleston</v>
      </c>
      <c r="B11" s="115" t="str">
        <f>class!B11</f>
        <v>1/2</v>
      </c>
      <c r="C11" s="73">
        <f>RANK(class!C11,class!C$11:C$16)</f>
        <v>6</v>
      </c>
      <c r="D11" s="73">
        <f>RANK(class!D11,class!D$11:D$16)</f>
        <v>6</v>
      </c>
      <c r="E11" s="74">
        <f>RANK(class!E11,class!E$11:E$16)</f>
        <v>6</v>
      </c>
      <c r="F11" s="73">
        <f>RANK(class!F11,class!F$11:F$16)</f>
        <v>6</v>
      </c>
      <c r="G11" s="73">
        <f>RANK(class!G11,class!G$11:G$16)</f>
        <v>6</v>
      </c>
      <c r="H11" s="74">
        <f>RANK(class!H11,class!H$11:H$16)</f>
        <v>6</v>
      </c>
      <c r="I11" s="74">
        <f>RANK(class!I11,class!I$11:I$16)</f>
        <v>6</v>
      </c>
      <c r="J11" s="73">
        <f>RANK(class!J11,class!J$11:J$16)</f>
        <v>6</v>
      </c>
      <c r="K11" s="73">
        <f>RANK(class!K11,class!K$11:K$16)</f>
        <v>6</v>
      </c>
      <c r="L11" s="74">
        <f>RANK(class!L11,class!L$11:L$16)</f>
        <v>6</v>
      </c>
      <c r="M11" s="73">
        <f>RANK(class!M11,class!M$11:M$16)</f>
        <v>6</v>
      </c>
      <c r="N11" s="73">
        <f>RANK(class!N11,class!N$11:N$16)</f>
        <v>6</v>
      </c>
      <c r="O11" s="74">
        <f>RANK(class!O11,class!O$11:O$16)</f>
        <v>6</v>
      </c>
      <c r="P11" s="73">
        <f>RANK(class!P11,class!P$11:P$16)</f>
        <v>3</v>
      </c>
      <c r="Q11" s="73">
        <f>RANK(class!Q11,class!Q$11:Q$16)</f>
        <v>6</v>
      </c>
      <c r="R11" s="74">
        <f>RANK(class!R11,class!R$11:R$16)</f>
        <v>4</v>
      </c>
      <c r="S11" s="73">
        <f>RANK(class!S11,class!S$11:S$16)</f>
        <v>2</v>
      </c>
      <c r="T11" s="73">
        <f>RANK(class!T11,class!T$11:T$16)</f>
        <v>2</v>
      </c>
      <c r="U11" s="74">
        <f>RANK(class!U11,class!U$11:U$16)</f>
        <v>2</v>
      </c>
      <c r="V11" s="116">
        <f>RANK(class!V11,class!V$11:V$16)</f>
        <v>6</v>
      </c>
      <c r="W11" s="117">
        <f>RANK(class!W11,class!W$11:W$16)</f>
        <v>6</v>
      </c>
      <c r="X11" s="64">
        <f>class!W11</f>
        <v>32.725</v>
      </c>
      <c r="Z11" s="35">
        <f>RANK(class!Z11,class!Z$11:Z$16)</f>
        <v>6</v>
      </c>
      <c r="AA11" s="10">
        <f>RANK(class!AA11,class!AA$11:AA$16)</f>
        <v>6</v>
      </c>
      <c r="AB11" s="10">
        <f>RANK(class!AB11,class!AB$11:AB$16)</f>
        <v>1</v>
      </c>
      <c r="AC11" s="10">
        <f>RANK(class!AC11,class!AC$11:AC$16)</f>
        <v>4</v>
      </c>
      <c r="AD11" s="10">
        <f>RANK(class!AD11,class!AD$11:AD$16)</f>
        <v>2</v>
      </c>
    </row>
    <row r="12" spans="1:30" ht="15">
      <c r="A12" s="88" t="str">
        <f>class!A12</f>
        <v>Grandview</v>
      </c>
      <c r="B12" s="94" t="str">
        <f>class!B12</f>
        <v>1/2</v>
      </c>
      <c r="C12" s="8">
        <f>RANK(class!C12,class!C$11:C$16)</f>
        <v>2</v>
      </c>
      <c r="D12" s="8">
        <f>RANK(class!D12,class!D$11:D$16)</f>
        <v>1</v>
      </c>
      <c r="E12" s="9">
        <f>RANK(class!E12,class!E$11:E$16)</f>
        <v>2</v>
      </c>
      <c r="F12" s="8">
        <f>RANK(class!F12,class!F$11:F$16)</f>
        <v>3</v>
      </c>
      <c r="G12" s="8">
        <f>RANK(class!G12,class!G$11:G$16)</f>
        <v>4</v>
      </c>
      <c r="H12" s="9">
        <f>RANK(class!H12,class!H$11:H$16)</f>
        <v>4</v>
      </c>
      <c r="I12" s="9">
        <f>RANK(class!I12,class!I$11:I$16)</f>
        <v>3</v>
      </c>
      <c r="J12" s="8">
        <f>RANK(class!J12,class!J$11:J$16)</f>
        <v>3</v>
      </c>
      <c r="K12" s="8">
        <f>RANK(class!K12,class!K$11:K$16)</f>
        <v>3</v>
      </c>
      <c r="L12" s="9">
        <f>RANK(class!L12,class!L$11:L$16)</f>
        <v>3</v>
      </c>
      <c r="M12" s="8">
        <f>RANK(class!M12,class!M$11:M$16)</f>
        <v>1</v>
      </c>
      <c r="N12" s="8">
        <f>RANK(class!N12,class!N$11:N$16)</f>
        <v>2</v>
      </c>
      <c r="O12" s="9">
        <f>RANK(class!O12,class!O$11:O$16)</f>
        <v>1</v>
      </c>
      <c r="P12" s="8">
        <f>RANK(class!P12,class!P$11:P$16)</f>
        <v>6</v>
      </c>
      <c r="Q12" s="8">
        <f>RANK(class!Q12,class!Q$11:Q$16)</f>
        <v>4</v>
      </c>
      <c r="R12" s="9">
        <f>RANK(class!R12,class!R$11:R$16)</f>
        <v>6</v>
      </c>
      <c r="S12" s="8">
        <f>RANK(class!S12,class!S$11:S$16)</f>
        <v>1</v>
      </c>
      <c r="T12" s="8">
        <f>RANK(class!T12,class!T$11:T$16)</f>
        <v>3</v>
      </c>
      <c r="U12" s="9">
        <f>RANK(class!U12,class!U$11:U$16)</f>
        <v>1</v>
      </c>
      <c r="V12" s="66">
        <f>RANK(class!V12,class!V$11:V$16)</f>
        <v>3</v>
      </c>
      <c r="W12" s="67">
        <f>RANK(class!W12,class!W$11:W$16)</f>
        <v>3</v>
      </c>
      <c r="X12" s="64">
        <f>class!W12</f>
        <v>47.175</v>
      </c>
      <c r="Z12" s="35">
        <f>RANK(class!Z12,class!Z$11:Z$16)</f>
        <v>3</v>
      </c>
      <c r="AA12" s="10">
        <f>RANK(class!AA12,class!AA$11:AA$16)</f>
        <v>3</v>
      </c>
      <c r="AB12" s="10">
        <f>RANK(class!AB12,class!AB$11:AB$16)</f>
        <v>1</v>
      </c>
      <c r="AC12" s="10">
        <f>RANK(class!AC12,class!AC$11:AC$16)</f>
        <v>6</v>
      </c>
      <c r="AD12" s="10">
        <f>RANK(class!AD12,class!AD$11:AD$16)</f>
        <v>1</v>
      </c>
    </row>
    <row r="13" spans="1:30" ht="15">
      <c r="A13" s="88" t="str">
        <f>class!A13</f>
        <v>Herculaneum</v>
      </c>
      <c r="B13" s="95" t="str">
        <f>class!B13</f>
        <v>1/2</v>
      </c>
      <c r="C13" s="8">
        <f>RANK(class!C13,class!C$11:C$16)</f>
        <v>1</v>
      </c>
      <c r="D13" s="8">
        <f>RANK(class!D13,class!D$11:D$16)</f>
        <v>1</v>
      </c>
      <c r="E13" s="9">
        <f>RANK(class!E13,class!E$11:E$16)</f>
        <v>1</v>
      </c>
      <c r="F13" s="8">
        <f>RANK(class!F13,class!F$11:F$16)</f>
        <v>1</v>
      </c>
      <c r="G13" s="8">
        <f>RANK(class!G13,class!G$11:G$16)</f>
        <v>2</v>
      </c>
      <c r="H13" s="9">
        <f>RANK(class!H13,class!H$11:H$16)</f>
        <v>2</v>
      </c>
      <c r="I13" s="9">
        <f>RANK(class!I13,class!I$11:I$16)</f>
        <v>1</v>
      </c>
      <c r="J13" s="8">
        <f>RANK(class!J13,class!J$11:J$16)</f>
        <v>2</v>
      </c>
      <c r="K13" s="8">
        <f>RANK(class!K13,class!K$11:K$16)</f>
        <v>2</v>
      </c>
      <c r="L13" s="9">
        <f>RANK(class!L13,class!L$11:L$16)</f>
        <v>2</v>
      </c>
      <c r="M13" s="8">
        <f>RANK(class!M13,class!M$11:M$16)</f>
        <v>4</v>
      </c>
      <c r="N13" s="8">
        <f>RANK(class!N13,class!N$11:N$16)</f>
        <v>1</v>
      </c>
      <c r="O13" s="9">
        <f>RANK(class!O13,class!O$11:O$16)</f>
        <v>1</v>
      </c>
      <c r="P13" s="8">
        <f>RANK(class!P13,class!P$11:P$16)</f>
        <v>2</v>
      </c>
      <c r="Q13" s="8">
        <f>RANK(class!Q13,class!Q$11:Q$16)</f>
        <v>3</v>
      </c>
      <c r="R13" s="9">
        <f>RANK(class!R13,class!R$11:R$16)</f>
        <v>2</v>
      </c>
      <c r="S13" s="8">
        <f>RANK(class!S13,class!S$11:S$16)</f>
        <v>5</v>
      </c>
      <c r="T13" s="8">
        <f>RANK(class!T13,class!T$11:T$16)</f>
        <v>5</v>
      </c>
      <c r="U13" s="9">
        <f>RANK(class!U13,class!U$11:U$16)</f>
        <v>5</v>
      </c>
      <c r="V13" s="66">
        <f>RANK(class!V13,class!V$11:V$16)</f>
        <v>2</v>
      </c>
      <c r="W13" s="67">
        <f>RANK(class!W13,class!W$11:W$16)</f>
        <v>2</v>
      </c>
      <c r="X13" s="64">
        <f>class!W13</f>
        <v>50.325</v>
      </c>
      <c r="Z13" s="35">
        <f>RANK(class!Z13,class!Z$11:Z$16)</f>
        <v>2</v>
      </c>
      <c r="AA13" s="10">
        <f>RANK(class!AA13,class!AA$11:AA$16)</f>
        <v>1</v>
      </c>
      <c r="AB13" s="10">
        <f>RANK(class!AB13,class!AB$11:AB$16)</f>
        <v>1</v>
      </c>
      <c r="AC13" s="10">
        <f>RANK(class!AC13,class!AC$11:AC$16)</f>
        <v>2</v>
      </c>
      <c r="AD13" s="10">
        <f>RANK(class!AD13,class!AD$11:AD$16)</f>
        <v>5</v>
      </c>
    </row>
    <row r="14" spans="1:30" ht="15">
      <c r="A14" s="88" t="str">
        <f>class!A14</f>
        <v>Kelly </v>
      </c>
      <c r="B14" s="94" t="str">
        <f>class!B14</f>
        <v>1/2</v>
      </c>
      <c r="C14" s="8">
        <f>RANK(class!C14,class!C$11:C$16)</f>
        <v>5</v>
      </c>
      <c r="D14" s="8">
        <f>RANK(class!D14,class!D$11:D$16)</f>
        <v>5</v>
      </c>
      <c r="E14" s="9">
        <f>RANK(class!E14,class!E$11:E$16)</f>
        <v>5</v>
      </c>
      <c r="F14" s="8">
        <f>RANK(class!F14,class!F$11:F$16)</f>
        <v>5</v>
      </c>
      <c r="G14" s="8">
        <f>RANK(class!G14,class!G$11:G$16)</f>
        <v>5</v>
      </c>
      <c r="H14" s="9">
        <f>RANK(class!H14,class!H$11:H$16)</f>
        <v>5</v>
      </c>
      <c r="I14" s="9">
        <f>RANK(class!I14,class!I$11:I$16)</f>
        <v>5</v>
      </c>
      <c r="J14" s="8">
        <f>RANK(class!J14,class!J$11:J$16)</f>
        <v>4</v>
      </c>
      <c r="K14" s="8">
        <f>RANK(class!K14,class!K$11:K$16)</f>
        <v>4</v>
      </c>
      <c r="L14" s="9">
        <f>RANK(class!L14,class!L$11:L$16)</f>
        <v>4</v>
      </c>
      <c r="M14" s="8">
        <f>RANK(class!M14,class!M$11:M$16)</f>
        <v>1</v>
      </c>
      <c r="N14" s="8">
        <f>RANK(class!N14,class!N$11:N$16)</f>
        <v>4</v>
      </c>
      <c r="O14" s="9">
        <f>RANK(class!O14,class!O$11:O$16)</f>
        <v>4</v>
      </c>
      <c r="P14" s="8">
        <f>RANK(class!P14,class!P$11:P$16)</f>
        <v>4</v>
      </c>
      <c r="Q14" s="8">
        <f>RANK(class!Q14,class!Q$11:Q$16)</f>
        <v>2</v>
      </c>
      <c r="R14" s="9">
        <f>RANK(class!R14,class!R$11:R$16)</f>
        <v>3</v>
      </c>
      <c r="S14" s="8">
        <f>RANK(class!S14,class!S$11:S$16)</f>
        <v>4</v>
      </c>
      <c r="T14" s="8">
        <f>RANK(class!T14,class!T$11:T$16)</f>
        <v>1</v>
      </c>
      <c r="U14" s="9">
        <f>RANK(class!U14,class!U$11:U$16)</f>
        <v>2</v>
      </c>
      <c r="V14" s="66">
        <f>RANK(class!V14,class!V$11:V$16)</f>
        <v>5</v>
      </c>
      <c r="W14" s="67">
        <f>RANK(class!W14,class!W$11:W$16)</f>
        <v>5</v>
      </c>
      <c r="X14" s="64">
        <f>class!W14</f>
        <v>39.95</v>
      </c>
      <c r="Z14" s="35">
        <f>RANK(class!Z14,class!Z$11:Z$16)</f>
        <v>5</v>
      </c>
      <c r="AA14" s="10">
        <f>RANK(class!AA14,class!AA$11:AA$16)</f>
        <v>5</v>
      </c>
      <c r="AB14" s="10">
        <f>RANK(class!AB14,class!AB$11:AB$16)</f>
        <v>1</v>
      </c>
      <c r="AC14" s="10">
        <f>RANK(class!AC14,class!AC$11:AC$16)</f>
        <v>3</v>
      </c>
      <c r="AD14" s="10">
        <f>RANK(class!AD14,class!AD$11:AD$16)</f>
        <v>2</v>
      </c>
    </row>
    <row r="15" spans="1:30" ht="15">
      <c r="A15" s="88" t="str">
        <f>class!A15</f>
        <v>Puxico</v>
      </c>
      <c r="B15" s="94" t="str">
        <f>class!B15</f>
        <v>1/2</v>
      </c>
      <c r="C15" s="8">
        <f>RANK(class!C15,class!C$11:C$16)</f>
        <v>2</v>
      </c>
      <c r="D15" s="8">
        <f>RANK(class!D15,class!D$11:D$16)</f>
        <v>3</v>
      </c>
      <c r="E15" s="9">
        <f>RANK(class!E15,class!E$11:E$16)</f>
        <v>3</v>
      </c>
      <c r="F15" s="8">
        <f>RANK(class!F15,class!F$11:F$16)</f>
        <v>1</v>
      </c>
      <c r="G15" s="8">
        <f>RANK(class!G15,class!G$11:G$16)</f>
        <v>1</v>
      </c>
      <c r="H15" s="9">
        <f>RANK(class!H15,class!H$11:H$16)</f>
        <v>1</v>
      </c>
      <c r="I15" s="9">
        <f>RANK(class!I15,class!I$11:I$16)</f>
        <v>2</v>
      </c>
      <c r="J15" s="8">
        <f>RANK(class!J15,class!J$11:J$16)</f>
        <v>1</v>
      </c>
      <c r="K15" s="8">
        <f>RANK(class!K15,class!K$11:K$16)</f>
        <v>1</v>
      </c>
      <c r="L15" s="9">
        <f>RANK(class!L15,class!L$11:L$16)</f>
        <v>1</v>
      </c>
      <c r="M15" s="8">
        <f>RANK(class!M15,class!M$11:M$16)</f>
        <v>5</v>
      </c>
      <c r="N15" s="8">
        <f>RANK(class!N15,class!N$11:N$16)</f>
        <v>5</v>
      </c>
      <c r="O15" s="9">
        <f>RANK(class!O15,class!O$11:O$16)</f>
        <v>5</v>
      </c>
      <c r="P15" s="8">
        <f>RANK(class!P15,class!P$11:P$16)</f>
        <v>1</v>
      </c>
      <c r="Q15" s="8">
        <f>RANK(class!Q15,class!Q$11:Q$16)</f>
        <v>1</v>
      </c>
      <c r="R15" s="9">
        <f>RANK(class!R15,class!R$11:R$16)</f>
        <v>1</v>
      </c>
      <c r="S15" s="8">
        <f>RANK(class!S15,class!S$11:S$16)</f>
        <v>2</v>
      </c>
      <c r="T15" s="8">
        <f>RANK(class!T15,class!T$11:T$16)</f>
        <v>3</v>
      </c>
      <c r="U15" s="9">
        <f>RANK(class!U15,class!U$11:U$16)</f>
        <v>4</v>
      </c>
      <c r="V15" s="66">
        <f>RANK(class!V15,class!V$11:V$16)</f>
        <v>1</v>
      </c>
      <c r="W15" s="67">
        <f>RANK(class!W15,class!W$11:W$16)</f>
        <v>1</v>
      </c>
      <c r="X15" s="64">
        <f>class!W15</f>
        <v>53.5</v>
      </c>
      <c r="Z15" s="35">
        <f>RANK(class!Z15,class!Z$11:Z$16)</f>
        <v>1</v>
      </c>
      <c r="AA15" s="10">
        <f>RANK(class!AA15,class!AA$11:AA$16)</f>
        <v>4</v>
      </c>
      <c r="AB15" s="10">
        <f>RANK(class!AB15,class!AB$11:AB$16)</f>
        <v>1</v>
      </c>
      <c r="AC15" s="10">
        <f>RANK(class!AC15,class!AC$11:AC$16)</f>
        <v>1</v>
      </c>
      <c r="AD15" s="10">
        <f>RANK(class!AD15,class!AD$11:AD$16)</f>
        <v>4</v>
      </c>
    </row>
    <row r="16" spans="1:30" ht="15">
      <c r="A16" s="88" t="str">
        <f>class!A16</f>
        <v>Woodland</v>
      </c>
      <c r="B16" s="94" t="str">
        <f>class!B16</f>
        <v>1/2</v>
      </c>
      <c r="C16" s="8">
        <f>RANK(class!C16,class!C$11:C$16)</f>
        <v>4</v>
      </c>
      <c r="D16" s="8">
        <f>RANK(class!D16,class!D$11:D$16)</f>
        <v>4</v>
      </c>
      <c r="E16" s="9">
        <f>RANK(class!E16,class!E$11:E$16)</f>
        <v>4</v>
      </c>
      <c r="F16" s="8">
        <f>RANK(class!F16,class!F$11:F$16)</f>
        <v>4</v>
      </c>
      <c r="G16" s="8">
        <f>RANK(class!G16,class!G$11:G$16)</f>
        <v>3</v>
      </c>
      <c r="H16" s="9">
        <f>RANK(class!H16,class!H$11:H$16)</f>
        <v>3</v>
      </c>
      <c r="I16" s="9">
        <f>RANK(class!I16,class!I$11:I$16)</f>
        <v>4</v>
      </c>
      <c r="J16" s="8">
        <f>RANK(class!J16,class!J$11:J$16)</f>
        <v>4</v>
      </c>
      <c r="K16" s="8">
        <f>RANK(class!K16,class!K$11:K$16)</f>
        <v>5</v>
      </c>
      <c r="L16" s="9">
        <f>RANK(class!L16,class!L$11:L$16)</f>
        <v>5</v>
      </c>
      <c r="M16" s="8">
        <f>RANK(class!M16,class!M$11:M$16)</f>
        <v>3</v>
      </c>
      <c r="N16" s="8">
        <f>RANK(class!N16,class!N$11:N$16)</f>
        <v>3</v>
      </c>
      <c r="O16" s="9">
        <f>RANK(class!O16,class!O$11:O$16)</f>
        <v>3</v>
      </c>
      <c r="P16" s="8">
        <f>RANK(class!P16,class!P$11:P$16)</f>
        <v>4</v>
      </c>
      <c r="Q16" s="8">
        <f>RANK(class!Q16,class!Q$11:Q$16)</f>
        <v>4</v>
      </c>
      <c r="R16" s="9">
        <f>RANK(class!R16,class!R$11:R$16)</f>
        <v>4</v>
      </c>
      <c r="S16" s="8">
        <f>RANK(class!S16,class!S$11:S$16)</f>
        <v>6</v>
      </c>
      <c r="T16" s="8">
        <f>RANK(class!T16,class!T$11:T$16)</f>
        <v>6</v>
      </c>
      <c r="U16" s="9">
        <f>RANK(class!U16,class!U$11:U$16)</f>
        <v>6</v>
      </c>
      <c r="V16" s="66">
        <f>RANK(class!V16,class!V$11:V$16)</f>
        <v>4</v>
      </c>
      <c r="W16" s="67">
        <f>RANK(class!W16,class!W$11:W$16)</f>
        <v>4</v>
      </c>
      <c r="X16" s="64">
        <f>class!W16</f>
        <v>43.725</v>
      </c>
      <c r="Z16" s="35">
        <f>RANK(class!Z16,class!Z$11:Z$16)</f>
        <v>4</v>
      </c>
      <c r="AA16" s="10">
        <f>RANK(class!AA16,class!AA$11:AA$16)</f>
        <v>2</v>
      </c>
      <c r="AB16" s="10">
        <f>RANK(class!AB16,class!AB$11:AB$16)</f>
        <v>1</v>
      </c>
      <c r="AC16" s="10">
        <f>RANK(class!AC16,class!AC$11:AC$16)</f>
        <v>4</v>
      </c>
      <c r="AD16" s="10">
        <f>RANK(class!AD16,class!AD$11:AD$16)</f>
        <v>6</v>
      </c>
    </row>
    <row r="17" spans="1:30" ht="15">
      <c r="A17" s="89"/>
      <c r="B17" s="92"/>
      <c r="C17" s="81"/>
      <c r="D17" s="81"/>
      <c r="E17" s="82"/>
      <c r="F17" s="81"/>
      <c r="G17" s="81"/>
      <c r="H17" s="82"/>
      <c r="I17" s="82"/>
      <c r="J17" s="81"/>
      <c r="K17" s="81"/>
      <c r="L17" s="82"/>
      <c r="M17" s="81"/>
      <c r="N17" s="81"/>
      <c r="O17" s="82"/>
      <c r="P17" s="81"/>
      <c r="Q17" s="81"/>
      <c r="R17" s="82"/>
      <c r="S17" s="81"/>
      <c r="T17" s="81"/>
      <c r="U17" s="82"/>
      <c r="V17" s="118"/>
      <c r="W17" s="119"/>
      <c r="X17" s="64"/>
      <c r="Z17" s="97"/>
      <c r="AA17" s="98"/>
      <c r="AB17" s="98"/>
      <c r="AC17" s="98"/>
      <c r="AD17" s="98"/>
    </row>
    <row r="18" spans="1:30" ht="15">
      <c r="A18" s="88" t="str">
        <f>class!A18</f>
        <v>New Madrid County Central</v>
      </c>
      <c r="B18" s="94" t="str">
        <f>class!B18</f>
        <v>3</v>
      </c>
      <c r="C18" s="8">
        <f>RANK(class!C18,class!C$18:C$20)</f>
        <v>3</v>
      </c>
      <c r="D18" s="8">
        <f>RANK(class!D18,class!D$18:D$20)</f>
        <v>3</v>
      </c>
      <c r="E18" s="9">
        <f>RANK(class!E18,class!E$18:E$20)</f>
        <v>3</v>
      </c>
      <c r="F18" s="8">
        <f>RANK(class!F18,class!F$18:F$20)</f>
        <v>3</v>
      </c>
      <c r="G18" s="8">
        <f>RANK(class!G18,class!G$18:G$20)</f>
        <v>3</v>
      </c>
      <c r="H18" s="9">
        <f>RANK(class!H18,class!H$18:H$20)</f>
        <v>3</v>
      </c>
      <c r="I18" s="9">
        <f>RANK(class!I18,class!I$18:I$20)</f>
        <v>3</v>
      </c>
      <c r="J18" s="8">
        <f>RANK(class!J18,class!J$18:J$20)</f>
        <v>3</v>
      </c>
      <c r="K18" s="8">
        <f>RANK(class!K18,class!K$18:K$20)</f>
        <v>3</v>
      </c>
      <c r="L18" s="9">
        <f>RANK(class!L18,class!L$18:L$20)</f>
        <v>3</v>
      </c>
      <c r="M18" s="8">
        <f>RANK(class!M18,class!M$18:M$20)</f>
        <v>3</v>
      </c>
      <c r="N18" s="8">
        <f>RANK(class!N18,class!N$18:N$20)</f>
        <v>3</v>
      </c>
      <c r="O18" s="9">
        <f>RANK(class!O18,class!O$18:O$20)</f>
        <v>3</v>
      </c>
      <c r="P18" s="8">
        <f>RANK(class!P18,class!P$18:P$20)</f>
        <v>3</v>
      </c>
      <c r="Q18" s="8">
        <f>RANK(class!Q18,class!Q$18:Q$20)</f>
        <v>3</v>
      </c>
      <c r="R18" s="9">
        <f>RANK(class!R18,class!R$18:R$20)</f>
        <v>3</v>
      </c>
      <c r="S18" s="8">
        <f>RANK(class!S18,class!S$18:S$20)</f>
        <v>3</v>
      </c>
      <c r="T18" s="8">
        <f>RANK(class!T18,class!T$18:T$20)</f>
        <v>3</v>
      </c>
      <c r="U18" s="9">
        <f>RANK(class!U18,class!U$18:U$20)</f>
        <v>3</v>
      </c>
      <c r="V18" s="66">
        <f>RANK(class!V18,class!V$18:V$20)</f>
        <v>3</v>
      </c>
      <c r="W18" s="67">
        <f>RANK(class!W18,class!W$18:W$20)</f>
        <v>3</v>
      </c>
      <c r="X18" s="64">
        <f>class!W18</f>
        <v>41.125</v>
      </c>
      <c r="Z18" s="35">
        <f>RANK(class!Z18,class!Z$18:Z$20)</f>
        <v>3</v>
      </c>
      <c r="AA18" s="10">
        <f>RANK(class!AA18,class!AA$18:AA$20)</f>
        <v>3</v>
      </c>
      <c r="AB18" s="10">
        <f>RANK(class!AB18,class!AB$18:AB$20)</f>
        <v>1</v>
      </c>
      <c r="AC18" s="10">
        <f>RANK(class!AC18,class!AC$18:AC$20)</f>
        <v>3</v>
      </c>
      <c r="AD18" s="10">
        <f>RANK(class!AD18,class!AD$18:AD$20)</f>
        <v>3</v>
      </c>
    </row>
    <row r="19" spans="1:30" ht="15">
      <c r="A19" s="88" t="str">
        <f>class!A19</f>
        <v>Potosi</v>
      </c>
      <c r="B19" s="94" t="str">
        <f>class!B19</f>
        <v>3</v>
      </c>
      <c r="C19" s="8">
        <f>RANK(class!C19,class!C$18:C$20)</f>
        <v>1</v>
      </c>
      <c r="D19" s="8">
        <f>RANK(class!D19,class!D$18:D$20)</f>
        <v>1</v>
      </c>
      <c r="E19" s="9">
        <f>RANK(class!E19,class!E$18:E$20)</f>
        <v>1</v>
      </c>
      <c r="F19" s="8">
        <f>RANK(class!F19,class!F$18:F$20)</f>
        <v>1</v>
      </c>
      <c r="G19" s="8">
        <f>RANK(class!G19,class!G$18:G$20)</f>
        <v>1</v>
      </c>
      <c r="H19" s="9">
        <f>RANK(class!H19,class!H$18:H$20)</f>
        <v>1</v>
      </c>
      <c r="I19" s="9">
        <f>RANK(class!I19,class!I$18:I$20)</f>
        <v>1</v>
      </c>
      <c r="J19" s="8">
        <f>RANK(class!J19,class!J$18:J$20)</f>
        <v>1</v>
      </c>
      <c r="K19" s="8">
        <f>RANK(class!K19,class!K$18:K$20)</f>
        <v>1</v>
      </c>
      <c r="L19" s="9">
        <f>RANK(class!L19,class!L$18:L$20)</f>
        <v>1</v>
      </c>
      <c r="M19" s="8">
        <f>RANK(class!M19,class!M$18:M$20)</f>
        <v>1</v>
      </c>
      <c r="N19" s="8">
        <f>RANK(class!N19,class!N$18:N$20)</f>
        <v>1</v>
      </c>
      <c r="O19" s="9">
        <f>RANK(class!O19,class!O$18:O$20)</f>
        <v>1</v>
      </c>
      <c r="P19" s="8">
        <f>RANK(class!P19,class!P$18:P$20)</f>
        <v>1</v>
      </c>
      <c r="Q19" s="8">
        <f>RANK(class!Q19,class!Q$18:Q$20)</f>
        <v>1</v>
      </c>
      <c r="R19" s="9">
        <f>RANK(class!R19,class!R$18:R$20)</f>
        <v>1</v>
      </c>
      <c r="S19" s="8">
        <f>RANK(class!S19,class!S$18:S$20)</f>
        <v>2</v>
      </c>
      <c r="T19" s="8">
        <f>RANK(class!T19,class!T$18:T$20)</f>
        <v>2</v>
      </c>
      <c r="U19" s="9">
        <f>RANK(class!U19,class!U$18:U$20)</f>
        <v>2</v>
      </c>
      <c r="V19" s="66">
        <f>RANK(class!V19,class!V$18:V$20)</f>
        <v>1</v>
      </c>
      <c r="W19" s="67">
        <f>RANK(class!W19,class!W$18:W$20)</f>
        <v>1</v>
      </c>
      <c r="X19" s="64">
        <f>class!W19</f>
        <v>66.75</v>
      </c>
      <c r="Z19" s="35">
        <f>RANK(class!Z19,class!Z$18:Z$20)</f>
        <v>1</v>
      </c>
      <c r="AA19" s="10">
        <f>RANK(class!AA19,class!AA$18:AA$20)</f>
        <v>1</v>
      </c>
      <c r="AB19" s="10">
        <f>RANK(class!AB19,class!AB$18:AB$20)</f>
        <v>1</v>
      </c>
      <c r="AC19" s="10">
        <f>RANK(class!AC19,class!AC$18:AC$20)</f>
        <v>1</v>
      </c>
      <c r="AD19" s="10">
        <f>RANK(class!AD19,class!AD$18:AD$20)</f>
        <v>2</v>
      </c>
    </row>
    <row r="20" spans="1:30" ht="15">
      <c r="A20" s="88" t="str">
        <f>class!A20</f>
        <v>Wright City</v>
      </c>
      <c r="B20" s="94" t="str">
        <f>class!B20</f>
        <v>3</v>
      </c>
      <c r="C20" s="8">
        <f>RANK(class!C20,class!C$18:C$20)</f>
        <v>2</v>
      </c>
      <c r="D20" s="8">
        <f>RANK(class!D20,class!D$18:D$20)</f>
        <v>2</v>
      </c>
      <c r="E20" s="9">
        <f>RANK(class!E20,class!E$18:E$20)</f>
        <v>2</v>
      </c>
      <c r="F20" s="8">
        <f>RANK(class!F20,class!F$18:F$20)</f>
        <v>2</v>
      </c>
      <c r="G20" s="8">
        <f>RANK(class!G20,class!G$18:G$20)</f>
        <v>1</v>
      </c>
      <c r="H20" s="9">
        <f>RANK(class!H20,class!H$18:H$20)</f>
        <v>2</v>
      </c>
      <c r="I20" s="9">
        <f>RANK(class!I20,class!I$18:I$20)</f>
        <v>2</v>
      </c>
      <c r="J20" s="8">
        <f>RANK(class!J20,class!J$18:J$20)</f>
        <v>1</v>
      </c>
      <c r="K20" s="8">
        <f>RANK(class!K20,class!K$18:K$20)</f>
        <v>2</v>
      </c>
      <c r="L20" s="9">
        <f>RANK(class!L20,class!L$18:L$20)</f>
        <v>2</v>
      </c>
      <c r="M20" s="8">
        <f>RANK(class!M20,class!M$18:M$20)</f>
        <v>2</v>
      </c>
      <c r="N20" s="8">
        <f>RANK(class!N20,class!N$18:N$20)</f>
        <v>1</v>
      </c>
      <c r="O20" s="9">
        <f>RANK(class!O20,class!O$18:O$20)</f>
        <v>2</v>
      </c>
      <c r="P20" s="8">
        <f>RANK(class!P20,class!P$18:P$20)</f>
        <v>2</v>
      </c>
      <c r="Q20" s="8">
        <f>RANK(class!Q20,class!Q$18:Q$20)</f>
        <v>2</v>
      </c>
      <c r="R20" s="9">
        <f>RANK(class!R20,class!R$18:R$20)</f>
        <v>2</v>
      </c>
      <c r="S20" s="8">
        <f>RANK(class!S20,class!S$18:S$20)</f>
        <v>1</v>
      </c>
      <c r="T20" s="8">
        <f>RANK(class!T20,class!T$18:T$20)</f>
        <v>1</v>
      </c>
      <c r="U20" s="9">
        <f>RANK(class!U20,class!U$18:U$20)</f>
        <v>1</v>
      </c>
      <c r="V20" s="66">
        <f>RANK(class!V20,class!V$18:V$20)</f>
        <v>2</v>
      </c>
      <c r="W20" s="67">
        <f>RANK(class!W20,class!W$18:W$20)</f>
        <v>2</v>
      </c>
      <c r="X20" s="64">
        <f>class!W20</f>
        <v>64.425</v>
      </c>
      <c r="Z20" s="35">
        <f>RANK(class!Z20,class!Z$18:Z$20)</f>
        <v>2</v>
      </c>
      <c r="AA20" s="10">
        <f>RANK(class!AA20,class!AA$18:AA$20)</f>
        <v>2</v>
      </c>
      <c r="AB20" s="10">
        <f>RANK(class!AB20,class!AB$18:AB$20)</f>
        <v>1</v>
      </c>
      <c r="AC20" s="10">
        <f>RANK(class!AC20,class!AC$18:AC$20)</f>
        <v>2</v>
      </c>
      <c r="AD20" s="10">
        <f>RANK(class!AD20,class!AD$18:AD$20)</f>
        <v>1</v>
      </c>
    </row>
    <row r="21" spans="1:30" s="105" customFormat="1" ht="15">
      <c r="A21" s="89"/>
      <c r="B21" s="114"/>
      <c r="C21" s="81"/>
      <c r="D21" s="81"/>
      <c r="E21" s="82"/>
      <c r="F21" s="81"/>
      <c r="G21" s="81"/>
      <c r="H21" s="82"/>
      <c r="I21" s="82"/>
      <c r="J21" s="81"/>
      <c r="K21" s="81"/>
      <c r="L21" s="82"/>
      <c r="M21" s="81"/>
      <c r="N21" s="81"/>
      <c r="O21" s="82"/>
      <c r="P21" s="81"/>
      <c r="Q21" s="81"/>
      <c r="R21" s="82"/>
      <c r="S21" s="81"/>
      <c r="T21" s="81"/>
      <c r="U21" s="82"/>
      <c r="V21" s="118"/>
      <c r="W21" s="119"/>
      <c r="X21" s="64"/>
      <c r="Z21" s="97"/>
      <c r="AA21" s="98"/>
      <c r="AB21" s="98"/>
      <c r="AC21" s="98"/>
      <c r="AD21" s="98"/>
    </row>
    <row r="22" spans="1:30" s="105" customFormat="1" ht="15">
      <c r="A22" s="99" t="str">
        <f>class!A22</f>
        <v>Desoto</v>
      </c>
      <c r="B22" s="100" t="str">
        <f>class!B22</f>
        <v>4</v>
      </c>
      <c r="C22" s="101">
        <f>RANK(class!C22,class!C$22:C$25)</f>
        <v>3</v>
      </c>
      <c r="D22" s="101">
        <f>RANK(class!D22,class!D$22:D$25)</f>
        <v>4</v>
      </c>
      <c r="E22" s="102">
        <f>RANK(class!E22,class!E$22:E$25)</f>
        <v>3</v>
      </c>
      <c r="F22" s="101">
        <f>RANK(class!F22,class!F$22:F$25)</f>
        <v>3</v>
      </c>
      <c r="G22" s="101">
        <f>RANK(class!G22,class!G$22:G$25)</f>
        <v>1</v>
      </c>
      <c r="H22" s="102">
        <f>RANK(class!H22,class!H$22:H$25)</f>
        <v>1</v>
      </c>
      <c r="I22" s="102">
        <f>RANK(class!I22,class!I$22:I$25)</f>
        <v>3</v>
      </c>
      <c r="J22" s="101">
        <f>RANK(class!J22,class!J$22:J$25)</f>
        <v>4</v>
      </c>
      <c r="K22" s="101">
        <f>RANK(class!K22,class!K$22:K$25)</f>
        <v>4</v>
      </c>
      <c r="L22" s="102">
        <f>RANK(class!L22,class!L$22:L$25)</f>
        <v>4</v>
      </c>
      <c r="M22" s="101">
        <f>RANK(class!M22,class!M$22:M$25)</f>
        <v>3</v>
      </c>
      <c r="N22" s="101">
        <f>RANK(class!N22,class!N$22:N$25)</f>
        <v>2</v>
      </c>
      <c r="O22" s="102">
        <f>RANK(class!O22,class!O$22:O$25)</f>
        <v>3</v>
      </c>
      <c r="P22" s="101">
        <f>RANK(class!P22,class!P$22:P$25)</f>
        <v>4</v>
      </c>
      <c r="Q22" s="101">
        <f>RANK(class!Q22,class!Q$22:Q$25)</f>
        <v>4</v>
      </c>
      <c r="R22" s="102">
        <f>RANK(class!R22,class!R$22:R$25)</f>
        <v>4</v>
      </c>
      <c r="S22" s="101">
        <f>RANK(class!S22,class!S$22:S$25)</f>
        <v>3</v>
      </c>
      <c r="T22" s="101">
        <f>RANK(class!T22,class!T$22:T$25)</f>
        <v>4</v>
      </c>
      <c r="U22" s="102">
        <f>RANK(class!U22,class!U$22:U$25)</f>
        <v>4</v>
      </c>
      <c r="V22" s="120">
        <f>RANK(class!V22,class!V$22:V$25)</f>
        <v>4</v>
      </c>
      <c r="W22" s="121">
        <f>RANK(class!W22,class!W$22:W$25)</f>
        <v>4</v>
      </c>
      <c r="X22" s="64">
        <f>class!W22</f>
        <v>61.55</v>
      </c>
      <c r="Z22" s="106">
        <f>RANK(class!Z22,class!Z$22:Z$25)</f>
        <v>4</v>
      </c>
      <c r="AA22" s="107">
        <f>RANK(class!AA22,class!AA$22:AA$25)</f>
        <v>3</v>
      </c>
      <c r="AB22" s="107">
        <f>RANK(class!AB22,class!AB$22:AB$25)</f>
        <v>1</v>
      </c>
      <c r="AC22" s="107">
        <f>RANK(class!AC22,class!AC$22:AC$25)</f>
        <v>4</v>
      </c>
      <c r="AD22" s="107">
        <f>RANK(class!AD22,class!AD$22:AD$25)</f>
        <v>4</v>
      </c>
    </row>
    <row r="23" spans="1:30" s="105" customFormat="1" ht="15">
      <c r="A23" s="99" t="str">
        <f>class!A23</f>
        <v>Farmington</v>
      </c>
      <c r="B23" s="100" t="str">
        <f>class!B23</f>
        <v>4</v>
      </c>
      <c r="C23" s="101">
        <f>RANK(class!C23,class!C$22:C$25)</f>
        <v>1</v>
      </c>
      <c r="D23" s="101">
        <f>RANK(class!D23,class!D$22:D$25)</f>
        <v>2</v>
      </c>
      <c r="E23" s="102">
        <f>RANK(class!E23,class!E$22:E$25)</f>
        <v>1</v>
      </c>
      <c r="F23" s="101">
        <f>RANK(class!F23,class!F$22:F$25)</f>
        <v>1</v>
      </c>
      <c r="G23" s="101">
        <f>RANK(class!G23,class!G$22:G$25)</f>
        <v>3</v>
      </c>
      <c r="H23" s="102">
        <f>RANK(class!H23,class!H$22:H$25)</f>
        <v>3</v>
      </c>
      <c r="I23" s="102">
        <f>RANK(class!I23,class!I$22:I$25)</f>
        <v>1</v>
      </c>
      <c r="J23" s="101">
        <f>RANK(class!J23,class!J$22:J$25)</f>
        <v>2</v>
      </c>
      <c r="K23" s="101">
        <f>RANK(class!K23,class!K$22:K$25)</f>
        <v>2</v>
      </c>
      <c r="L23" s="102">
        <f>RANK(class!L23,class!L$22:L$25)</f>
        <v>2</v>
      </c>
      <c r="M23" s="101">
        <f>RANK(class!M23,class!M$22:M$25)</f>
        <v>1</v>
      </c>
      <c r="N23" s="101">
        <f>RANK(class!N23,class!N$22:N$25)</f>
        <v>1</v>
      </c>
      <c r="O23" s="102">
        <f>RANK(class!O23,class!O$22:O$25)</f>
        <v>1</v>
      </c>
      <c r="P23" s="101">
        <f>RANK(class!P23,class!P$22:P$25)</f>
        <v>1</v>
      </c>
      <c r="Q23" s="101">
        <f>RANK(class!Q23,class!Q$22:Q$25)</f>
        <v>1</v>
      </c>
      <c r="R23" s="102">
        <f>RANK(class!R23,class!R$22:R$25)</f>
        <v>1</v>
      </c>
      <c r="S23" s="101">
        <f>RANK(class!S23,class!S$22:S$25)</f>
        <v>1</v>
      </c>
      <c r="T23" s="101">
        <f>RANK(class!T23,class!T$22:T$25)</f>
        <v>1</v>
      </c>
      <c r="U23" s="102">
        <f>RANK(class!U23,class!U$22:U$25)</f>
        <v>1</v>
      </c>
      <c r="V23" s="120">
        <f>RANK(class!V23,class!V$22:V$25)</f>
        <v>1</v>
      </c>
      <c r="W23" s="121">
        <f>RANK(class!W23,class!W$22:W$25)</f>
        <v>1</v>
      </c>
      <c r="X23" s="64">
        <f>class!W23</f>
        <v>70.45</v>
      </c>
      <c r="Z23" s="106">
        <f>RANK(class!Z23,class!Z$22:Z$25)</f>
        <v>2</v>
      </c>
      <c r="AA23" s="107">
        <f>RANK(class!AA23,class!AA$22:AA$25)</f>
        <v>1</v>
      </c>
      <c r="AB23" s="107">
        <f>RANK(class!AB23,class!AB$22:AB$25)</f>
        <v>1</v>
      </c>
      <c r="AC23" s="107">
        <f>RANK(class!AC23,class!AC$22:AC$25)</f>
        <v>1</v>
      </c>
      <c r="AD23" s="107">
        <f>RANK(class!AD23,class!AD$22:AD$25)</f>
        <v>1</v>
      </c>
    </row>
    <row r="24" spans="1:30" s="105" customFormat="1" ht="15">
      <c r="A24" s="99" t="str">
        <f>class!A24</f>
        <v>North County</v>
      </c>
      <c r="B24" s="100" t="str">
        <f>class!B24</f>
        <v>4</v>
      </c>
      <c r="C24" s="101">
        <f>RANK(class!C24,class!C$22:C$25)</f>
        <v>4</v>
      </c>
      <c r="D24" s="101">
        <f>RANK(class!D24,class!D$22:D$25)</f>
        <v>3</v>
      </c>
      <c r="E24" s="102">
        <f>RANK(class!E24,class!E$22:E$25)</f>
        <v>4</v>
      </c>
      <c r="F24" s="101">
        <f>RANK(class!F24,class!F$22:F$25)</f>
        <v>4</v>
      </c>
      <c r="G24" s="101">
        <f>RANK(class!G24,class!G$22:G$25)</f>
        <v>4</v>
      </c>
      <c r="H24" s="102">
        <f>RANK(class!H24,class!H$22:H$25)</f>
        <v>4</v>
      </c>
      <c r="I24" s="102">
        <f>RANK(class!I24,class!I$22:I$25)</f>
        <v>4</v>
      </c>
      <c r="J24" s="101">
        <f>RANK(class!J24,class!J$22:J$25)</f>
        <v>3</v>
      </c>
      <c r="K24" s="101">
        <f>RANK(class!K24,class!K$22:K$25)</f>
        <v>2</v>
      </c>
      <c r="L24" s="102">
        <f>RANK(class!L24,class!L$22:L$25)</f>
        <v>3</v>
      </c>
      <c r="M24" s="101">
        <f>RANK(class!M24,class!M$22:M$25)</f>
        <v>4</v>
      </c>
      <c r="N24" s="101">
        <f>RANK(class!N24,class!N$22:N$25)</f>
        <v>4</v>
      </c>
      <c r="O24" s="102">
        <f>RANK(class!O24,class!O$22:O$25)</f>
        <v>4</v>
      </c>
      <c r="P24" s="101">
        <f>RANK(class!P24,class!P$22:P$25)</f>
        <v>1</v>
      </c>
      <c r="Q24" s="101">
        <f>RANK(class!Q24,class!Q$22:Q$25)</f>
        <v>2</v>
      </c>
      <c r="R24" s="102">
        <f>RANK(class!R24,class!R$22:R$25)</f>
        <v>2</v>
      </c>
      <c r="S24" s="101">
        <f>RANK(class!S24,class!S$22:S$25)</f>
        <v>3</v>
      </c>
      <c r="T24" s="101">
        <f>RANK(class!T24,class!T$22:T$25)</f>
        <v>3</v>
      </c>
      <c r="U24" s="102">
        <f>RANK(class!U24,class!U$22:U$25)</f>
        <v>3</v>
      </c>
      <c r="V24" s="120">
        <f>RANK(class!V24,class!V$22:V$25)</f>
        <v>3</v>
      </c>
      <c r="W24" s="121">
        <f>RANK(class!W24,class!W$22:W$25)</f>
        <v>3</v>
      </c>
      <c r="X24" s="64">
        <f>class!W24</f>
        <v>62.575</v>
      </c>
      <c r="Z24" s="106">
        <f>RANK(class!Z24,class!Z$22:Z$25)</f>
        <v>3</v>
      </c>
      <c r="AA24" s="107">
        <f>RANK(class!AA24,class!AA$22:AA$25)</f>
        <v>4</v>
      </c>
      <c r="AB24" s="107">
        <f>RANK(class!AB24,class!AB$22:AB$25)</f>
        <v>1</v>
      </c>
      <c r="AC24" s="107">
        <f>RANK(class!AC24,class!AC$22:AC$25)</f>
        <v>2</v>
      </c>
      <c r="AD24" s="107">
        <f>RANK(class!AD24,class!AD$22:AD$25)</f>
        <v>3</v>
      </c>
    </row>
    <row r="25" spans="1:30" s="105" customFormat="1" ht="15">
      <c r="A25" s="99" t="str">
        <f>class!A25</f>
        <v>Windsor</v>
      </c>
      <c r="B25" s="100" t="str">
        <f>class!B25</f>
        <v>4</v>
      </c>
      <c r="C25" s="101">
        <f>RANK(class!C25,class!C$22:C$25)</f>
        <v>2</v>
      </c>
      <c r="D25" s="101">
        <f>RANK(class!D25,class!D$22:D$25)</f>
        <v>1</v>
      </c>
      <c r="E25" s="102">
        <f>RANK(class!E25,class!E$22:E$25)</f>
        <v>2</v>
      </c>
      <c r="F25" s="101">
        <f>RANK(class!F25,class!F$22:F$25)</f>
        <v>2</v>
      </c>
      <c r="G25" s="101">
        <f>RANK(class!G25,class!G$22:G$25)</f>
        <v>2</v>
      </c>
      <c r="H25" s="102">
        <f>RANK(class!H25,class!H$22:H$25)</f>
        <v>1</v>
      </c>
      <c r="I25" s="102">
        <f>RANK(class!I25,class!I$22:I$25)</f>
        <v>2</v>
      </c>
      <c r="J25" s="101">
        <f>RANK(class!J25,class!J$22:J$25)</f>
        <v>1</v>
      </c>
      <c r="K25" s="101">
        <f>RANK(class!K25,class!K$22:K$25)</f>
        <v>1</v>
      </c>
      <c r="L25" s="102">
        <f>RANK(class!L25,class!L$22:L$25)</f>
        <v>1</v>
      </c>
      <c r="M25" s="101">
        <f>RANK(class!M25,class!M$22:M$25)</f>
        <v>2</v>
      </c>
      <c r="N25" s="101">
        <f>RANK(class!N25,class!N$22:N$25)</f>
        <v>2</v>
      </c>
      <c r="O25" s="102">
        <f>RANK(class!O25,class!O$22:O$25)</f>
        <v>2</v>
      </c>
      <c r="P25" s="101">
        <f>RANK(class!P25,class!P$22:P$25)</f>
        <v>3</v>
      </c>
      <c r="Q25" s="101">
        <f>RANK(class!Q25,class!Q$22:Q$25)</f>
        <v>3</v>
      </c>
      <c r="R25" s="102">
        <f>RANK(class!R25,class!R$22:R$25)</f>
        <v>3</v>
      </c>
      <c r="S25" s="101">
        <f>RANK(class!S25,class!S$22:S$25)</f>
        <v>2</v>
      </c>
      <c r="T25" s="101">
        <f>RANK(class!T25,class!T$22:T$25)</f>
        <v>2</v>
      </c>
      <c r="U25" s="102">
        <f>RANK(class!U25,class!U$22:U$25)</f>
        <v>2</v>
      </c>
      <c r="V25" s="120">
        <f>RANK(class!V25,class!V$22:V$25)</f>
        <v>2</v>
      </c>
      <c r="W25" s="121">
        <f>RANK(class!W25,class!W$22:W$25)</f>
        <v>2</v>
      </c>
      <c r="X25" s="64">
        <f>class!W25</f>
        <v>68.6</v>
      </c>
      <c r="Z25" s="106">
        <f>RANK(class!Z25,class!Z$22:Z$25)</f>
        <v>1</v>
      </c>
      <c r="AA25" s="107">
        <f>RANK(class!AA25,class!AA$22:AA$25)</f>
        <v>2</v>
      </c>
      <c r="AB25" s="107">
        <f>RANK(class!AB25,class!AB$22:AB$25)</f>
        <v>1</v>
      </c>
      <c r="AC25" s="107">
        <f>RANK(class!AC25,class!AC$22:AC$25)</f>
        <v>3</v>
      </c>
      <c r="AD25" s="107">
        <f>RANK(class!AD25,class!AD$22:AD$25)</f>
        <v>2</v>
      </c>
    </row>
    <row r="26" spans="1:30" s="105" customFormat="1" ht="15">
      <c r="A26" s="89"/>
      <c r="B26" s="114"/>
      <c r="C26" s="81"/>
      <c r="D26" s="81"/>
      <c r="E26" s="82"/>
      <c r="F26" s="81"/>
      <c r="G26" s="81"/>
      <c r="H26" s="82"/>
      <c r="I26" s="82"/>
      <c r="J26" s="81"/>
      <c r="K26" s="81"/>
      <c r="L26" s="82"/>
      <c r="M26" s="81"/>
      <c r="N26" s="81"/>
      <c r="O26" s="82"/>
      <c r="P26" s="81"/>
      <c r="Q26" s="81"/>
      <c r="R26" s="82"/>
      <c r="S26" s="81"/>
      <c r="T26" s="81"/>
      <c r="U26" s="82"/>
      <c r="V26" s="118"/>
      <c r="W26" s="119"/>
      <c r="X26" s="64"/>
      <c r="Z26" s="97"/>
      <c r="AA26" s="98"/>
      <c r="AB26" s="98"/>
      <c r="AC26" s="98"/>
      <c r="AD26" s="98"/>
    </row>
    <row r="27" spans="1:30" s="105" customFormat="1" ht="15">
      <c r="A27" s="99" t="str">
        <f>class!A27</f>
        <v>Fort Zumwalt South</v>
      </c>
      <c r="B27" s="100" t="str">
        <f>class!B27</f>
        <v>5</v>
      </c>
      <c r="C27" s="101">
        <f>RANK(class!C27,class!C$27:C$29)</f>
        <v>2</v>
      </c>
      <c r="D27" s="101">
        <f>RANK(class!D27,class!D$27:D$29)</f>
        <v>1</v>
      </c>
      <c r="E27" s="102">
        <f>RANK(class!E27,class!E$27:E$29)</f>
        <v>1</v>
      </c>
      <c r="F27" s="101">
        <f>RANK(class!F27,class!F$27:F$29)</f>
        <v>1</v>
      </c>
      <c r="G27" s="101">
        <f>RANK(class!G27,class!G$27:G$29)</f>
        <v>1</v>
      </c>
      <c r="H27" s="102">
        <f>RANK(class!H27,class!H$27:H$29)</f>
        <v>1</v>
      </c>
      <c r="I27" s="102">
        <f>RANK(class!I27,class!I$27:I$29)</f>
        <v>1</v>
      </c>
      <c r="J27" s="101">
        <f>RANK(class!J27,class!J$27:J$29)</f>
        <v>1</v>
      </c>
      <c r="K27" s="101">
        <f>RANK(class!K27,class!K$27:K$29)</f>
        <v>1</v>
      </c>
      <c r="L27" s="102">
        <f>RANK(class!L27,class!L$27:L$29)</f>
        <v>1</v>
      </c>
      <c r="M27" s="101">
        <f>RANK(class!M27,class!M$27:M$29)</f>
        <v>1</v>
      </c>
      <c r="N27" s="101">
        <f>RANK(class!N27,class!N$27:N$29)</f>
        <v>1</v>
      </c>
      <c r="O27" s="102">
        <f>RANK(class!O27,class!O$27:O$29)</f>
        <v>1</v>
      </c>
      <c r="P27" s="101">
        <f>RANK(class!P27,class!P$27:P$29)</f>
        <v>1</v>
      </c>
      <c r="Q27" s="101">
        <f>RANK(class!Q27,class!Q$27:Q$29)</f>
        <v>1</v>
      </c>
      <c r="R27" s="102">
        <f>RANK(class!R27,class!R$27:R$29)</f>
        <v>1</v>
      </c>
      <c r="S27" s="101">
        <f>RANK(class!S27,class!S$27:S$29)</f>
        <v>2</v>
      </c>
      <c r="T27" s="101">
        <f>RANK(class!T27,class!T$27:T$29)</f>
        <v>2</v>
      </c>
      <c r="U27" s="102">
        <f>RANK(class!U27,class!U$27:U$29)</f>
        <v>2</v>
      </c>
      <c r="V27" s="120">
        <f>RANK(class!V27,class!V$27:V$29)</f>
        <v>1</v>
      </c>
      <c r="W27" s="121">
        <f>RANK(class!W27,class!W$27:W$29)</f>
        <v>1</v>
      </c>
      <c r="X27" s="64">
        <f>class!W27</f>
        <v>78.125</v>
      </c>
      <c r="Z27" s="106">
        <f>RANK(class!Z27,class!Z$27:Z$29)</f>
        <v>1</v>
      </c>
      <c r="AA27" s="107">
        <f>RANK(class!AA27,class!AA$27:AA$29)</f>
        <v>1</v>
      </c>
      <c r="AB27" s="107">
        <f>RANK(class!AB27,class!AB$27:AB$29)</f>
        <v>1</v>
      </c>
      <c r="AC27" s="107">
        <f>RANK(class!AC27,class!AC$27:AC$29)</f>
        <v>1</v>
      </c>
      <c r="AD27" s="107">
        <f>RANK(class!AD27,class!AD$27:AD$29)</f>
        <v>2</v>
      </c>
    </row>
    <row r="28" spans="1:30" s="105" customFormat="1" ht="15">
      <c r="A28" s="99" t="str">
        <f>class!A28</f>
        <v>Fox</v>
      </c>
      <c r="B28" s="100">
        <f>class!B28</f>
        <v>5</v>
      </c>
      <c r="C28" s="101">
        <f>RANK(class!C28,class!C$27:C$29)</f>
        <v>3</v>
      </c>
      <c r="D28" s="101">
        <f>RANK(class!D28,class!D$27:D$29)</f>
        <v>3</v>
      </c>
      <c r="E28" s="102">
        <f>RANK(class!E28,class!E$27:E$29)</f>
        <v>3</v>
      </c>
      <c r="F28" s="101">
        <f>RANK(class!F28,class!F$27:F$29)</f>
        <v>3</v>
      </c>
      <c r="G28" s="101">
        <f>RANK(class!G28,class!G$27:G$29)</f>
        <v>3</v>
      </c>
      <c r="H28" s="102">
        <f>RANK(class!H28,class!H$27:H$29)</f>
        <v>3</v>
      </c>
      <c r="I28" s="102">
        <f>RANK(class!I28,class!I$27:I$29)</f>
        <v>3</v>
      </c>
      <c r="J28" s="101">
        <f>RANK(class!J28,class!J$27:J$29)</f>
        <v>3</v>
      </c>
      <c r="K28" s="101">
        <f>RANK(class!K28,class!K$27:K$29)</f>
        <v>3</v>
      </c>
      <c r="L28" s="102">
        <f>RANK(class!L28,class!L$27:L$29)</f>
        <v>3</v>
      </c>
      <c r="M28" s="101">
        <f>RANK(class!M28,class!M$27:M$29)</f>
        <v>3</v>
      </c>
      <c r="N28" s="101">
        <f>RANK(class!N28,class!N$27:N$29)</f>
        <v>3</v>
      </c>
      <c r="O28" s="102">
        <f>RANK(class!O28,class!O$27:O$29)</f>
        <v>3</v>
      </c>
      <c r="P28" s="101">
        <f>RANK(class!P28,class!P$27:P$29)</f>
        <v>3</v>
      </c>
      <c r="Q28" s="101">
        <f>RANK(class!Q28,class!Q$27:Q$29)</f>
        <v>3</v>
      </c>
      <c r="R28" s="102">
        <f>RANK(class!R28,class!R$27:R$29)</f>
        <v>3</v>
      </c>
      <c r="S28" s="101">
        <f>RANK(class!S28,class!S$27:S$29)</f>
        <v>3</v>
      </c>
      <c r="T28" s="101">
        <f>RANK(class!T28,class!T$27:T$29)</f>
        <v>3</v>
      </c>
      <c r="U28" s="102">
        <f>RANK(class!U28,class!U$27:U$29)</f>
        <v>3</v>
      </c>
      <c r="V28" s="120">
        <f>RANK(class!V28,class!V$27:V$29)</f>
        <v>3</v>
      </c>
      <c r="W28" s="121">
        <f>RANK(class!W28,class!W$27:W$29)</f>
        <v>3</v>
      </c>
      <c r="X28" s="64">
        <f>class!W28</f>
        <v>0</v>
      </c>
      <c r="Z28" s="106">
        <f>RANK(class!Z28,class!Z$27:Z$29)</f>
        <v>3</v>
      </c>
      <c r="AA28" s="107">
        <f>RANK(class!AA28,class!AA$27:AA$29)</f>
        <v>3</v>
      </c>
      <c r="AB28" s="107">
        <f>RANK(class!AB28,class!AB$27:AB$29)</f>
        <v>1</v>
      </c>
      <c r="AC28" s="107">
        <f>RANK(class!AC28,class!AC$27:AC$29)</f>
        <v>3</v>
      </c>
      <c r="AD28" s="107">
        <f>RANK(class!AD28,class!AD$27:AD$29)</f>
        <v>3</v>
      </c>
    </row>
    <row r="29" spans="1:30" s="105" customFormat="1" ht="15.75" thickBot="1">
      <c r="A29" s="108" t="str">
        <f>class!A29</f>
        <v>Poplar Bluff</v>
      </c>
      <c r="B29" s="109" t="str">
        <f>class!B29</f>
        <v>5</v>
      </c>
      <c r="C29" s="110">
        <f>RANK(class!C29,class!C$27:C$29)</f>
        <v>1</v>
      </c>
      <c r="D29" s="110">
        <f>RANK(class!D29,class!D$27:D$29)</f>
        <v>2</v>
      </c>
      <c r="E29" s="111">
        <f>RANK(class!E29,class!E$27:E$29)</f>
        <v>2</v>
      </c>
      <c r="F29" s="110">
        <f>RANK(class!F29,class!F$27:F$29)</f>
        <v>2</v>
      </c>
      <c r="G29" s="110">
        <f>RANK(class!G29,class!G$27:G$29)</f>
        <v>2</v>
      </c>
      <c r="H29" s="111">
        <f>RANK(class!H29,class!H$27:H$29)</f>
        <v>2</v>
      </c>
      <c r="I29" s="111">
        <f>RANK(class!I29,class!I$27:I$29)</f>
        <v>2</v>
      </c>
      <c r="J29" s="110">
        <f>RANK(class!J29,class!J$27:J$29)</f>
        <v>2</v>
      </c>
      <c r="K29" s="110">
        <f>RANK(class!K29,class!K$27:K$29)</f>
        <v>2</v>
      </c>
      <c r="L29" s="111">
        <f>RANK(class!L29,class!L$27:L$29)</f>
        <v>2</v>
      </c>
      <c r="M29" s="110">
        <f>RANK(class!M29,class!M$27:M$29)</f>
        <v>2</v>
      </c>
      <c r="N29" s="110">
        <f>RANK(class!N29,class!N$27:N$29)</f>
        <v>2</v>
      </c>
      <c r="O29" s="111">
        <f>RANK(class!O29,class!O$27:O$29)</f>
        <v>2</v>
      </c>
      <c r="P29" s="110">
        <f>RANK(class!P29,class!P$27:P$29)</f>
        <v>2</v>
      </c>
      <c r="Q29" s="110">
        <f>RANK(class!Q29,class!Q$27:Q$29)</f>
        <v>2</v>
      </c>
      <c r="R29" s="111">
        <f>RANK(class!R29,class!R$27:R$29)</f>
        <v>2</v>
      </c>
      <c r="S29" s="110">
        <f>RANK(class!S29,class!S$27:S$29)</f>
        <v>1</v>
      </c>
      <c r="T29" s="110">
        <f>RANK(class!T29,class!T$27:T$29)</f>
        <v>1</v>
      </c>
      <c r="U29" s="111">
        <f>RANK(class!U29,class!U$27:U$29)</f>
        <v>1</v>
      </c>
      <c r="V29" s="122">
        <f>RANK(class!V29,class!V$27:V$29)</f>
        <v>2</v>
      </c>
      <c r="W29" s="123">
        <f>RANK(class!W29,class!W$27:W$29)</f>
        <v>2</v>
      </c>
      <c r="X29" s="64">
        <f>class!W29</f>
        <v>71.8</v>
      </c>
      <c r="Z29" s="106">
        <f>RANK(class!Z29,class!Z$27:Z$29)</f>
        <v>2</v>
      </c>
      <c r="AA29" s="107">
        <f>RANK(class!AA29,class!AA$27:AA$29)</f>
        <v>2</v>
      </c>
      <c r="AB29" s="107">
        <f>RANK(class!AB29,class!AB$27:AB$29)</f>
        <v>1</v>
      </c>
      <c r="AC29" s="107">
        <f>RANK(class!AC29,class!AC$27:AC$29)</f>
        <v>2</v>
      </c>
      <c r="AD29" s="107">
        <f>RANK(class!AD29,class!AD$27:AD$29)</f>
        <v>1</v>
      </c>
    </row>
  </sheetData>
  <sheetProtection/>
  <mergeCells count="17">
    <mergeCell ref="A2:W2"/>
    <mergeCell ref="A3:W3"/>
    <mergeCell ref="A4:W4"/>
    <mergeCell ref="A5:W5"/>
    <mergeCell ref="A6:W6"/>
    <mergeCell ref="P8:R8"/>
    <mergeCell ref="S8:U8"/>
    <mergeCell ref="C8:E8"/>
    <mergeCell ref="F8:H8"/>
    <mergeCell ref="J8:L8"/>
    <mergeCell ref="M8:O8"/>
    <mergeCell ref="J9:L9"/>
    <mergeCell ref="M9:O9"/>
    <mergeCell ref="P9:R9"/>
    <mergeCell ref="S9:U9"/>
    <mergeCell ref="C9:E9"/>
    <mergeCell ref="F9:H9"/>
  </mergeCells>
  <conditionalFormatting sqref="M7:V7 G10:H10 N10:O10 Q10:R10 D7:J7 F9 D10:E10 S9 K7:L8 K10:L10 J9 M9 P9 Z7 AA7:AA10 A7:C10 W7:W23 Z11:AA23 AB7:AD23 C11:V23 Z25:AD29 C25:W29">
    <cfRule type="cellIs" priority="2" dxfId="0" operator="equal" stopIfTrue="1">
      <formula>0</formula>
    </cfRule>
  </conditionalFormatting>
  <conditionalFormatting sqref="Z24:AD24 C24:W24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tabSelected="1" zoomScalePageLayoutView="0" workbookViewId="0" topLeftCell="A3">
      <pane xSplit="1" topLeftCell="B1" activePane="topRight" state="frozen"/>
      <selection pane="topLeft" activeCell="A1" sqref="A1"/>
      <selection pane="topRight" activeCell="A19" sqref="A19"/>
    </sheetView>
  </sheetViews>
  <sheetFormatPr defaultColWidth="4.7109375" defaultRowHeight="12.75"/>
  <cols>
    <col min="1" max="1" width="24.00390625" style="1" bestFit="1" customWidth="1"/>
    <col min="2" max="3" width="4.8515625" style="1" bestFit="1" customWidth="1"/>
    <col min="4" max="4" width="6.140625" style="1" bestFit="1" customWidth="1"/>
    <col min="5" max="5" width="5.140625" style="1" bestFit="1" customWidth="1"/>
    <col min="6" max="6" width="4.8515625" style="1" bestFit="1" customWidth="1"/>
    <col min="7" max="8" width="6.140625" style="1" bestFit="1" customWidth="1"/>
    <col min="9" max="9" width="4.57421875" style="1" bestFit="1" customWidth="1"/>
    <col min="10" max="10" width="6.28125" style="1" bestFit="1" customWidth="1"/>
    <col min="11" max="11" width="6.140625" style="1" bestFit="1" customWidth="1"/>
    <col min="12" max="12" width="7.421875" style="1" bestFit="1" customWidth="1"/>
    <col min="13" max="13" width="5.00390625" style="1" bestFit="1" customWidth="1"/>
    <col min="14" max="14" width="6.140625" style="1" bestFit="1" customWidth="1"/>
    <col min="15" max="16" width="5.421875" style="1" bestFit="1" customWidth="1"/>
    <col min="17" max="17" width="6.140625" style="1" bestFit="1" customWidth="1"/>
    <col min="18" max="18" width="7.421875" style="1" bestFit="1" customWidth="1"/>
    <col min="19" max="19" width="5.00390625" style="1" bestFit="1" customWidth="1"/>
    <col min="20" max="20" width="6.140625" style="1" bestFit="1" customWidth="1"/>
    <col min="21" max="21" width="10.7109375" style="1" bestFit="1" customWidth="1"/>
    <col min="22" max="22" width="8.421875" style="1" bestFit="1" customWidth="1"/>
    <col min="23" max="24" width="4.7109375" style="1" customWidth="1"/>
    <col min="25" max="25" width="12.57421875" style="1" bestFit="1" customWidth="1"/>
    <col min="26" max="29" width="12.8515625" style="1" bestFit="1" customWidth="1"/>
    <col min="30" max="16384" width="4.7109375" style="1" customWidth="1"/>
  </cols>
  <sheetData>
    <row r="1" spans="21:22" ht="12.75">
      <c r="U1" s="52"/>
      <c r="V1" s="52"/>
    </row>
    <row r="2" spans="1:22" ht="23.25">
      <c r="A2" s="135" t="str">
        <f>'Bands Info'!N20</f>
        <v>28th Annual Rebel Invitational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23.25">
      <c r="A3" s="135" t="str">
        <f>'Bands Info'!N21</f>
        <v>Saturday October 19, 2013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ht="20.25">
      <c r="A4" s="136" t="s">
        <v>50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ht="12.7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 s="11" customFormat="1" ht="15">
      <c r="A6" s="134" t="s">
        <v>52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</row>
    <row r="7" s="11" customFormat="1" ht="13.5" customHeight="1" thickBot="1"/>
    <row r="8" spans="1:29" ht="15.75" thickBot="1">
      <c r="A8" s="23" t="s">
        <v>20</v>
      </c>
      <c r="B8" s="138" t="s">
        <v>0</v>
      </c>
      <c r="C8" s="132"/>
      <c r="D8" s="133"/>
      <c r="E8" s="131" t="s">
        <v>2</v>
      </c>
      <c r="F8" s="132"/>
      <c r="G8" s="133"/>
      <c r="H8" s="4" t="s">
        <v>15</v>
      </c>
      <c r="I8" s="131" t="s">
        <v>3</v>
      </c>
      <c r="J8" s="132"/>
      <c r="K8" s="133"/>
      <c r="L8" s="131" t="s">
        <v>7</v>
      </c>
      <c r="M8" s="132"/>
      <c r="N8" s="133"/>
      <c r="O8" s="131" t="s">
        <v>8</v>
      </c>
      <c r="P8" s="132"/>
      <c r="Q8" s="133"/>
      <c r="R8" s="131" t="s">
        <v>11</v>
      </c>
      <c r="S8" s="132"/>
      <c r="T8" s="133"/>
      <c r="U8" s="24" t="s">
        <v>18</v>
      </c>
      <c r="V8" s="25" t="s">
        <v>17</v>
      </c>
      <c r="Y8" s="32" t="s">
        <v>33</v>
      </c>
      <c r="Z8" s="5" t="s">
        <v>34</v>
      </c>
      <c r="AA8" s="5" t="s">
        <v>35</v>
      </c>
      <c r="AB8" s="5" t="s">
        <v>28</v>
      </c>
      <c r="AC8" s="5" t="s">
        <v>11</v>
      </c>
    </row>
    <row r="9" spans="1:29" ht="15.75" thickBot="1">
      <c r="A9" s="3" t="s">
        <v>19</v>
      </c>
      <c r="B9" s="130" t="str">
        <f>'Bands Info'!E23</f>
        <v>Reynolds</v>
      </c>
      <c r="C9" s="128"/>
      <c r="D9" s="129"/>
      <c r="E9" s="130" t="str">
        <f>'Bands Info'!E24</f>
        <v>Mefford</v>
      </c>
      <c r="F9" s="128"/>
      <c r="G9" s="129"/>
      <c r="H9" s="41" t="s">
        <v>1</v>
      </c>
      <c r="I9" s="130" t="str">
        <f>'Bands Info'!E25</f>
        <v>Frederickson</v>
      </c>
      <c r="J9" s="128"/>
      <c r="K9" s="129"/>
      <c r="L9" s="130" t="str">
        <f>'Bands Info'!E26</f>
        <v>Meador</v>
      </c>
      <c r="M9" s="128"/>
      <c r="N9" s="129"/>
      <c r="O9" s="130" t="str">
        <f>'Bands Info'!E27</f>
        <v>Cooper</v>
      </c>
      <c r="P9" s="128"/>
      <c r="Q9" s="129"/>
      <c r="R9" s="130" t="str">
        <f>'Bands Info'!E28</f>
        <v>Wagener</v>
      </c>
      <c r="S9" s="128"/>
      <c r="T9" s="129"/>
      <c r="U9" s="42"/>
      <c r="V9" s="43"/>
      <c r="Y9" s="33"/>
      <c r="Z9" s="6"/>
      <c r="AA9" s="6"/>
      <c r="AB9" s="6"/>
      <c r="AC9" s="6"/>
    </row>
    <row r="10" spans="1:29" ht="15.75" thickBot="1">
      <c r="A10" s="12" t="s">
        <v>16</v>
      </c>
      <c r="B10" s="37" t="s">
        <v>14</v>
      </c>
      <c r="C10" s="38" t="s">
        <v>13</v>
      </c>
      <c r="D10" s="38" t="s">
        <v>1</v>
      </c>
      <c r="E10" s="37" t="s">
        <v>14</v>
      </c>
      <c r="F10" s="38" t="s">
        <v>13</v>
      </c>
      <c r="G10" s="38" t="s">
        <v>1</v>
      </c>
      <c r="H10" s="38"/>
      <c r="I10" s="37" t="s">
        <v>12</v>
      </c>
      <c r="J10" s="38" t="s">
        <v>4</v>
      </c>
      <c r="K10" s="38" t="s">
        <v>1</v>
      </c>
      <c r="L10" s="37" t="s">
        <v>5</v>
      </c>
      <c r="M10" s="39" t="s">
        <v>6</v>
      </c>
      <c r="N10" s="38" t="s">
        <v>1</v>
      </c>
      <c r="O10" s="37" t="s">
        <v>9</v>
      </c>
      <c r="P10" s="38" t="s">
        <v>10</v>
      </c>
      <c r="Q10" s="38" t="s">
        <v>1</v>
      </c>
      <c r="R10" s="37" t="s">
        <v>5</v>
      </c>
      <c r="S10" s="38" t="s">
        <v>6</v>
      </c>
      <c r="T10" s="39" t="s">
        <v>1</v>
      </c>
      <c r="U10" s="38"/>
      <c r="V10" s="40"/>
      <c r="Y10" s="34"/>
      <c r="Z10" s="7"/>
      <c r="AA10" s="7"/>
      <c r="AB10" s="7"/>
      <c r="AC10" s="7"/>
    </row>
    <row r="11" spans="1:29" ht="15">
      <c r="A11" s="14" t="s">
        <v>21</v>
      </c>
      <c r="B11" s="8">
        <v>73</v>
      </c>
      <c r="C11" s="8">
        <v>70</v>
      </c>
      <c r="D11" s="9">
        <f>B11+C11</f>
        <v>143</v>
      </c>
      <c r="E11" s="8">
        <v>65</v>
      </c>
      <c r="F11" s="8">
        <v>66</v>
      </c>
      <c r="G11" s="9">
        <f>E11+F11</f>
        <v>131</v>
      </c>
      <c r="H11" s="9">
        <f>D11+G11</f>
        <v>274</v>
      </c>
      <c r="I11" s="8">
        <v>80</v>
      </c>
      <c r="J11" s="8">
        <v>79</v>
      </c>
      <c r="K11" s="9">
        <f>I11+J11</f>
        <v>159</v>
      </c>
      <c r="L11" s="8">
        <v>52</v>
      </c>
      <c r="M11" s="8">
        <v>49</v>
      </c>
      <c r="N11" s="9">
        <f>L11+M11</f>
        <v>101</v>
      </c>
      <c r="O11" s="8">
        <v>61</v>
      </c>
      <c r="P11" s="8">
        <v>56</v>
      </c>
      <c r="Q11" s="9">
        <f>O11+P11</f>
        <v>117</v>
      </c>
      <c r="R11" s="8">
        <v>49</v>
      </c>
      <c r="S11" s="8">
        <v>54</v>
      </c>
      <c r="T11" s="9">
        <f>R11+S11</f>
        <v>103</v>
      </c>
      <c r="U11" s="9">
        <f>(D11*1.25)+(K11*1.25)+G11+((N11+Q11+T11)*0.5)</f>
        <v>669</v>
      </c>
      <c r="V11" s="10">
        <f>U11/10</f>
        <v>66.9</v>
      </c>
      <c r="Y11" s="35">
        <f>D11+K11</f>
        <v>302</v>
      </c>
      <c r="Z11" s="10">
        <f>G11+N11</f>
        <v>232</v>
      </c>
      <c r="AA11" s="10">
        <v>0</v>
      </c>
      <c r="AB11" s="10">
        <f>Q11</f>
        <v>117</v>
      </c>
      <c r="AC11" s="10">
        <f>T11</f>
        <v>103</v>
      </c>
    </row>
    <row r="12" spans="1:29" ht="15">
      <c r="A12" s="14" t="s">
        <v>60</v>
      </c>
      <c r="B12" s="8">
        <v>71</v>
      </c>
      <c r="C12" s="8">
        <v>68</v>
      </c>
      <c r="D12" s="9">
        <f aca="true" t="shared" si="0" ref="D12:D21">B12+C12</f>
        <v>139</v>
      </c>
      <c r="E12" s="8">
        <v>67</v>
      </c>
      <c r="F12" s="8">
        <v>67</v>
      </c>
      <c r="G12" s="9">
        <f aca="true" t="shared" si="1" ref="G12:G21">E12+F12</f>
        <v>134</v>
      </c>
      <c r="H12" s="9">
        <f aca="true" t="shared" si="2" ref="H12:H21">D12+G12</f>
        <v>273</v>
      </c>
      <c r="I12" s="8">
        <v>55</v>
      </c>
      <c r="J12" s="8">
        <v>60</v>
      </c>
      <c r="K12" s="9">
        <f aca="true" t="shared" si="3" ref="K12:K21">I12+J12</f>
        <v>115</v>
      </c>
      <c r="L12" s="8">
        <v>54</v>
      </c>
      <c r="M12" s="8">
        <v>53</v>
      </c>
      <c r="N12" s="9">
        <f aca="true" t="shared" si="4" ref="N12:N21">L12+M12</f>
        <v>107</v>
      </c>
      <c r="O12" s="8">
        <v>58</v>
      </c>
      <c r="P12" s="8">
        <v>56</v>
      </c>
      <c r="Q12" s="9">
        <f aca="true" t="shared" si="5" ref="Q12:Q21">O12+P12</f>
        <v>114</v>
      </c>
      <c r="R12" s="8">
        <v>41</v>
      </c>
      <c r="S12" s="8">
        <v>43</v>
      </c>
      <c r="T12" s="9">
        <f aca="true" t="shared" si="6" ref="T12:T21">R12+S12</f>
        <v>84</v>
      </c>
      <c r="U12" s="9">
        <f aca="true" t="shared" si="7" ref="U12:U21">(D12*1.25)+(K12*1.25)+G12+((N12+Q12+T12)*0.5)</f>
        <v>604</v>
      </c>
      <c r="V12" s="10">
        <f aca="true" t="shared" si="8" ref="V12:V21">U12/10</f>
        <v>60.4</v>
      </c>
      <c r="Y12" s="35">
        <f aca="true" t="shared" si="9" ref="Y12:Y21">D12+K12</f>
        <v>254</v>
      </c>
      <c r="Z12" s="10">
        <f aca="true" t="shared" si="10" ref="Z12:Z21">G12+N12</f>
        <v>241</v>
      </c>
      <c r="AA12" s="10">
        <v>0</v>
      </c>
      <c r="AB12" s="10">
        <f aca="true" t="shared" si="11" ref="AB12:AB21">Q12</f>
        <v>114</v>
      </c>
      <c r="AC12" s="10">
        <f aca="true" t="shared" si="12" ref="AC12:AC21">T12</f>
        <v>84</v>
      </c>
    </row>
    <row r="13" spans="1:29" ht="15">
      <c r="A13" s="14" t="s">
        <v>58</v>
      </c>
      <c r="B13" s="8">
        <v>73</v>
      </c>
      <c r="C13" s="8">
        <v>69</v>
      </c>
      <c r="D13" s="9">
        <f t="shared" si="0"/>
        <v>142</v>
      </c>
      <c r="E13" s="8">
        <v>66</v>
      </c>
      <c r="F13" s="8">
        <v>67</v>
      </c>
      <c r="G13" s="9">
        <f t="shared" si="1"/>
        <v>133</v>
      </c>
      <c r="H13" s="9">
        <f t="shared" si="2"/>
        <v>275</v>
      </c>
      <c r="I13" s="8">
        <v>60</v>
      </c>
      <c r="J13" s="8">
        <v>58</v>
      </c>
      <c r="K13" s="9">
        <f t="shared" si="3"/>
        <v>118</v>
      </c>
      <c r="L13" s="8">
        <v>53</v>
      </c>
      <c r="M13" s="8">
        <v>52</v>
      </c>
      <c r="N13" s="9">
        <f t="shared" si="4"/>
        <v>105</v>
      </c>
      <c r="O13" s="8">
        <v>60</v>
      </c>
      <c r="P13" s="8">
        <v>58</v>
      </c>
      <c r="Q13" s="9">
        <f t="shared" si="5"/>
        <v>118</v>
      </c>
      <c r="R13" s="8">
        <v>62</v>
      </c>
      <c r="S13" s="8">
        <v>64</v>
      </c>
      <c r="T13" s="9">
        <f t="shared" si="6"/>
        <v>126</v>
      </c>
      <c r="U13" s="9">
        <f t="shared" si="7"/>
        <v>632.5</v>
      </c>
      <c r="V13" s="10">
        <f t="shared" si="8"/>
        <v>63.25</v>
      </c>
      <c r="Y13" s="35">
        <f t="shared" si="9"/>
        <v>260</v>
      </c>
      <c r="Z13" s="10">
        <f t="shared" si="10"/>
        <v>238</v>
      </c>
      <c r="AA13" s="10">
        <v>0</v>
      </c>
      <c r="AB13" s="10">
        <f t="shared" si="11"/>
        <v>118</v>
      </c>
      <c r="AC13" s="10">
        <f t="shared" si="12"/>
        <v>126</v>
      </c>
    </row>
    <row r="14" spans="1:29" ht="15">
      <c r="A14" s="14" t="s">
        <v>41</v>
      </c>
      <c r="B14" s="8">
        <v>57</v>
      </c>
      <c r="C14" s="8">
        <v>52</v>
      </c>
      <c r="D14" s="9">
        <f t="shared" si="0"/>
        <v>109</v>
      </c>
      <c r="E14" s="8">
        <v>60</v>
      </c>
      <c r="F14" s="8">
        <v>62</v>
      </c>
      <c r="G14" s="9">
        <f t="shared" si="1"/>
        <v>122</v>
      </c>
      <c r="H14" s="9">
        <f t="shared" si="2"/>
        <v>231</v>
      </c>
      <c r="I14" s="8">
        <v>36</v>
      </c>
      <c r="J14" s="8">
        <v>35</v>
      </c>
      <c r="K14" s="9">
        <f t="shared" si="3"/>
        <v>71</v>
      </c>
      <c r="L14" s="8">
        <v>42</v>
      </c>
      <c r="M14" s="8">
        <v>43</v>
      </c>
      <c r="N14" s="9">
        <f t="shared" si="4"/>
        <v>85</v>
      </c>
      <c r="O14" s="8">
        <v>61</v>
      </c>
      <c r="P14" s="8">
        <v>57</v>
      </c>
      <c r="Q14" s="9">
        <f t="shared" si="5"/>
        <v>118</v>
      </c>
      <c r="R14" s="8">
        <v>34</v>
      </c>
      <c r="S14" s="8">
        <v>37</v>
      </c>
      <c r="T14" s="9">
        <f t="shared" si="6"/>
        <v>71</v>
      </c>
      <c r="U14" s="9">
        <f t="shared" si="7"/>
        <v>484</v>
      </c>
      <c r="V14" s="10">
        <f t="shared" si="8"/>
        <v>48.4</v>
      </c>
      <c r="Y14" s="35">
        <f t="shared" si="9"/>
        <v>180</v>
      </c>
      <c r="Z14" s="10">
        <f t="shared" si="10"/>
        <v>207</v>
      </c>
      <c r="AA14" s="10">
        <v>0</v>
      </c>
      <c r="AB14" s="10">
        <f t="shared" si="11"/>
        <v>118</v>
      </c>
      <c r="AC14" s="10">
        <f t="shared" si="12"/>
        <v>71</v>
      </c>
    </row>
    <row r="15" spans="1:29" ht="15">
      <c r="A15" s="14" t="s">
        <v>44</v>
      </c>
      <c r="B15" s="8">
        <v>68</v>
      </c>
      <c r="C15" s="8">
        <v>71</v>
      </c>
      <c r="D15" s="9">
        <f t="shared" si="0"/>
        <v>139</v>
      </c>
      <c r="E15" s="8">
        <v>64</v>
      </c>
      <c r="F15" s="8">
        <v>65</v>
      </c>
      <c r="G15" s="9">
        <f t="shared" si="1"/>
        <v>129</v>
      </c>
      <c r="H15" s="9">
        <f t="shared" si="2"/>
        <v>268</v>
      </c>
      <c r="I15" s="8">
        <v>38</v>
      </c>
      <c r="J15" s="8">
        <v>35</v>
      </c>
      <c r="K15" s="9">
        <f t="shared" si="3"/>
        <v>73</v>
      </c>
      <c r="L15" s="8">
        <v>44</v>
      </c>
      <c r="M15" s="8">
        <v>47</v>
      </c>
      <c r="N15" s="9">
        <f t="shared" si="4"/>
        <v>91</v>
      </c>
      <c r="O15" s="8">
        <v>62</v>
      </c>
      <c r="P15" s="8">
        <v>59</v>
      </c>
      <c r="Q15" s="9">
        <f t="shared" si="5"/>
        <v>121</v>
      </c>
      <c r="R15" s="8">
        <v>40</v>
      </c>
      <c r="S15" s="8">
        <v>40</v>
      </c>
      <c r="T15" s="9">
        <f t="shared" si="6"/>
        <v>80</v>
      </c>
      <c r="U15" s="9">
        <f t="shared" si="7"/>
        <v>540</v>
      </c>
      <c r="V15" s="10">
        <f t="shared" si="8"/>
        <v>54</v>
      </c>
      <c r="Y15" s="35">
        <f t="shared" si="9"/>
        <v>212</v>
      </c>
      <c r="Z15" s="10">
        <f t="shared" si="10"/>
        <v>220</v>
      </c>
      <c r="AA15" s="10">
        <v>0</v>
      </c>
      <c r="AB15" s="10">
        <f t="shared" si="11"/>
        <v>121</v>
      </c>
      <c r="AC15" s="10">
        <f t="shared" si="12"/>
        <v>80</v>
      </c>
    </row>
    <row r="16" spans="1:29" ht="15">
      <c r="A16" s="14" t="s">
        <v>32</v>
      </c>
      <c r="B16" s="8">
        <v>91</v>
      </c>
      <c r="C16" s="8">
        <v>80</v>
      </c>
      <c r="D16" s="9">
        <f t="shared" si="0"/>
        <v>171</v>
      </c>
      <c r="E16" s="8">
        <v>75</v>
      </c>
      <c r="F16" s="8">
        <v>71</v>
      </c>
      <c r="G16" s="9">
        <f t="shared" si="1"/>
        <v>146</v>
      </c>
      <c r="H16" s="9">
        <f t="shared" si="2"/>
        <v>317</v>
      </c>
      <c r="I16" s="8">
        <v>75</v>
      </c>
      <c r="J16" s="8">
        <v>65</v>
      </c>
      <c r="K16" s="9">
        <f t="shared" si="3"/>
        <v>140</v>
      </c>
      <c r="L16" s="8">
        <v>60</v>
      </c>
      <c r="M16" s="8">
        <v>54</v>
      </c>
      <c r="N16" s="9">
        <f t="shared" si="4"/>
        <v>114</v>
      </c>
      <c r="O16" s="8">
        <v>65</v>
      </c>
      <c r="P16" s="8">
        <v>62</v>
      </c>
      <c r="Q16" s="9">
        <f t="shared" si="5"/>
        <v>127</v>
      </c>
      <c r="R16" s="8">
        <v>64</v>
      </c>
      <c r="S16" s="8">
        <v>68</v>
      </c>
      <c r="T16" s="9">
        <f t="shared" si="6"/>
        <v>132</v>
      </c>
      <c r="U16" s="9">
        <f t="shared" si="7"/>
        <v>721.25</v>
      </c>
      <c r="V16" s="10">
        <f t="shared" si="8"/>
        <v>72.125</v>
      </c>
      <c r="Y16" s="35">
        <f t="shared" si="9"/>
        <v>311</v>
      </c>
      <c r="Z16" s="10">
        <f t="shared" si="10"/>
        <v>260</v>
      </c>
      <c r="AA16" s="10">
        <v>0</v>
      </c>
      <c r="AB16" s="10">
        <f t="shared" si="11"/>
        <v>127</v>
      </c>
      <c r="AC16" s="10">
        <f t="shared" si="12"/>
        <v>132</v>
      </c>
    </row>
    <row r="17" spans="1:29" ht="15">
      <c r="A17" s="14" t="s">
        <v>61</v>
      </c>
      <c r="B17" s="8">
        <v>92</v>
      </c>
      <c r="C17" s="8">
        <v>91</v>
      </c>
      <c r="D17" s="9">
        <f t="shared" si="0"/>
        <v>183</v>
      </c>
      <c r="E17" s="8">
        <v>77</v>
      </c>
      <c r="F17" s="8">
        <v>75</v>
      </c>
      <c r="G17" s="9">
        <f t="shared" si="1"/>
        <v>152</v>
      </c>
      <c r="H17" s="9">
        <f t="shared" si="2"/>
        <v>335</v>
      </c>
      <c r="I17" s="8">
        <v>90</v>
      </c>
      <c r="J17" s="8">
        <v>88</v>
      </c>
      <c r="K17" s="9">
        <f t="shared" si="3"/>
        <v>178</v>
      </c>
      <c r="L17" s="8">
        <v>69</v>
      </c>
      <c r="M17" s="8">
        <v>67</v>
      </c>
      <c r="N17" s="9">
        <f t="shared" si="4"/>
        <v>136</v>
      </c>
      <c r="O17" s="8">
        <v>77</v>
      </c>
      <c r="P17" s="8">
        <v>75</v>
      </c>
      <c r="Q17" s="9">
        <f t="shared" si="5"/>
        <v>152</v>
      </c>
      <c r="R17" s="8">
        <v>68</v>
      </c>
      <c r="S17" s="8">
        <v>72</v>
      </c>
      <c r="T17" s="9">
        <f t="shared" si="6"/>
        <v>140</v>
      </c>
      <c r="U17" s="9">
        <f t="shared" si="7"/>
        <v>817.25</v>
      </c>
      <c r="V17" s="10">
        <f t="shared" si="8"/>
        <v>81.725</v>
      </c>
      <c r="Y17" s="35">
        <f t="shared" si="9"/>
        <v>361</v>
      </c>
      <c r="Z17" s="10">
        <f t="shared" si="10"/>
        <v>288</v>
      </c>
      <c r="AA17" s="10">
        <v>0</v>
      </c>
      <c r="AB17" s="10">
        <f t="shared" si="11"/>
        <v>152</v>
      </c>
      <c r="AC17" s="10">
        <f t="shared" si="12"/>
        <v>140</v>
      </c>
    </row>
    <row r="18" spans="1:29" ht="15">
      <c r="A18" s="14" t="s">
        <v>31</v>
      </c>
      <c r="B18" s="8">
        <v>85</v>
      </c>
      <c r="C18" s="8">
        <v>80</v>
      </c>
      <c r="D18" s="9">
        <f t="shared" si="0"/>
        <v>165</v>
      </c>
      <c r="E18" s="8">
        <v>70</v>
      </c>
      <c r="F18" s="8">
        <v>71</v>
      </c>
      <c r="G18" s="9">
        <f t="shared" si="1"/>
        <v>141</v>
      </c>
      <c r="H18" s="9">
        <f t="shared" si="2"/>
        <v>306</v>
      </c>
      <c r="I18" s="8">
        <v>82</v>
      </c>
      <c r="J18" s="8">
        <v>83</v>
      </c>
      <c r="K18" s="9">
        <f t="shared" si="3"/>
        <v>165</v>
      </c>
      <c r="L18" s="8">
        <v>58</v>
      </c>
      <c r="M18" s="8">
        <v>55</v>
      </c>
      <c r="N18" s="9">
        <f>L18+M18</f>
        <v>113</v>
      </c>
      <c r="O18" s="8">
        <v>67</v>
      </c>
      <c r="P18" s="8">
        <v>65</v>
      </c>
      <c r="Q18" s="9">
        <f t="shared" si="5"/>
        <v>132</v>
      </c>
      <c r="R18" s="8">
        <v>65</v>
      </c>
      <c r="S18" s="8">
        <v>69</v>
      </c>
      <c r="T18" s="9">
        <f t="shared" si="6"/>
        <v>134</v>
      </c>
      <c r="U18" s="9">
        <f t="shared" si="7"/>
        <v>743</v>
      </c>
      <c r="V18" s="10">
        <f t="shared" si="8"/>
        <v>74.3</v>
      </c>
      <c r="Y18" s="35">
        <f t="shared" si="9"/>
        <v>330</v>
      </c>
      <c r="Z18" s="10">
        <f t="shared" si="10"/>
        <v>254</v>
      </c>
      <c r="AA18" s="10">
        <v>0</v>
      </c>
      <c r="AB18" s="10">
        <f t="shared" si="11"/>
        <v>132</v>
      </c>
      <c r="AC18" s="10">
        <f t="shared" si="12"/>
        <v>134</v>
      </c>
    </row>
    <row r="19" spans="1:29" ht="15">
      <c r="A19" s="14" t="s">
        <v>71</v>
      </c>
      <c r="B19" s="8">
        <v>83</v>
      </c>
      <c r="C19" s="8">
        <v>80</v>
      </c>
      <c r="D19" s="9">
        <f t="shared" si="0"/>
        <v>163</v>
      </c>
      <c r="E19" s="8">
        <v>71</v>
      </c>
      <c r="F19" s="8">
        <v>72</v>
      </c>
      <c r="G19" s="9">
        <f t="shared" si="1"/>
        <v>143</v>
      </c>
      <c r="H19" s="9">
        <f t="shared" si="2"/>
        <v>306</v>
      </c>
      <c r="I19" s="8">
        <v>88</v>
      </c>
      <c r="J19" s="8">
        <v>88</v>
      </c>
      <c r="K19" s="9">
        <f t="shared" si="3"/>
        <v>176</v>
      </c>
      <c r="L19" s="8">
        <v>57</v>
      </c>
      <c r="M19" s="8">
        <v>54</v>
      </c>
      <c r="N19" s="9">
        <f t="shared" si="4"/>
        <v>111</v>
      </c>
      <c r="O19" s="8">
        <v>65</v>
      </c>
      <c r="P19" s="8">
        <v>63</v>
      </c>
      <c r="Q19" s="9">
        <f t="shared" si="5"/>
        <v>128</v>
      </c>
      <c r="R19" s="8">
        <v>53</v>
      </c>
      <c r="S19" s="8">
        <v>53</v>
      </c>
      <c r="T19" s="9">
        <f t="shared" si="6"/>
        <v>106</v>
      </c>
      <c r="U19" s="9">
        <f t="shared" si="7"/>
        <v>739.25</v>
      </c>
      <c r="V19" s="10">
        <f t="shared" si="8"/>
        <v>73.925</v>
      </c>
      <c r="Y19" s="35">
        <f t="shared" si="9"/>
        <v>339</v>
      </c>
      <c r="Z19" s="10">
        <f t="shared" si="10"/>
        <v>254</v>
      </c>
      <c r="AA19" s="10">
        <v>0</v>
      </c>
      <c r="AB19" s="10">
        <f t="shared" si="11"/>
        <v>128</v>
      </c>
      <c r="AC19" s="10">
        <f t="shared" si="12"/>
        <v>106</v>
      </c>
    </row>
    <row r="20" spans="1:29" ht="15">
      <c r="A20" s="14">
        <f>'Bands Info'!A35</f>
        <v>10</v>
      </c>
      <c r="B20" s="8">
        <v>0</v>
      </c>
      <c r="C20" s="8">
        <v>0</v>
      </c>
      <c r="D20" s="9">
        <f t="shared" si="0"/>
        <v>0</v>
      </c>
      <c r="E20" s="8">
        <v>0</v>
      </c>
      <c r="F20" s="8">
        <v>0</v>
      </c>
      <c r="G20" s="9">
        <f t="shared" si="1"/>
        <v>0</v>
      </c>
      <c r="H20" s="9">
        <f t="shared" si="2"/>
        <v>0</v>
      </c>
      <c r="I20" s="8">
        <v>0</v>
      </c>
      <c r="J20" s="8">
        <v>0</v>
      </c>
      <c r="K20" s="9">
        <f t="shared" si="3"/>
        <v>0</v>
      </c>
      <c r="L20" s="8">
        <v>0</v>
      </c>
      <c r="M20" s="8">
        <v>0</v>
      </c>
      <c r="N20" s="9">
        <f t="shared" si="4"/>
        <v>0</v>
      </c>
      <c r="O20" s="8">
        <v>0</v>
      </c>
      <c r="P20" s="8">
        <v>0</v>
      </c>
      <c r="Q20" s="9">
        <f t="shared" si="5"/>
        <v>0</v>
      </c>
      <c r="R20" s="8">
        <v>0</v>
      </c>
      <c r="S20" s="8">
        <v>0</v>
      </c>
      <c r="T20" s="9">
        <f t="shared" si="6"/>
        <v>0</v>
      </c>
      <c r="U20" s="9">
        <f t="shared" si="7"/>
        <v>0</v>
      </c>
      <c r="V20" s="10">
        <f t="shared" si="8"/>
        <v>0</v>
      </c>
      <c r="Y20" s="35">
        <f t="shared" si="9"/>
        <v>0</v>
      </c>
      <c r="Z20" s="10">
        <f t="shared" si="10"/>
        <v>0</v>
      </c>
      <c r="AA20" s="10">
        <v>0</v>
      </c>
      <c r="AB20" s="10">
        <f t="shared" si="11"/>
        <v>0</v>
      </c>
      <c r="AC20" s="10">
        <f t="shared" si="12"/>
        <v>0</v>
      </c>
    </row>
    <row r="21" spans="1:29" ht="15.75" thickBot="1">
      <c r="A21" s="16">
        <f>'Bands Info'!A36</f>
        <v>11</v>
      </c>
      <c r="B21" s="17">
        <v>0</v>
      </c>
      <c r="C21" s="17">
        <v>0</v>
      </c>
      <c r="D21" s="18">
        <f t="shared" si="0"/>
        <v>0</v>
      </c>
      <c r="E21" s="17">
        <v>0</v>
      </c>
      <c r="F21" s="17">
        <v>0</v>
      </c>
      <c r="G21" s="18">
        <f t="shared" si="1"/>
        <v>0</v>
      </c>
      <c r="H21" s="18">
        <f t="shared" si="2"/>
        <v>0</v>
      </c>
      <c r="I21" s="17">
        <v>0</v>
      </c>
      <c r="J21" s="17">
        <v>0</v>
      </c>
      <c r="K21" s="18">
        <f t="shared" si="3"/>
        <v>0</v>
      </c>
      <c r="L21" s="17">
        <v>0</v>
      </c>
      <c r="M21" s="17">
        <v>0</v>
      </c>
      <c r="N21" s="18">
        <f t="shared" si="4"/>
        <v>0</v>
      </c>
      <c r="O21" s="17">
        <v>0</v>
      </c>
      <c r="P21" s="17">
        <v>0</v>
      </c>
      <c r="Q21" s="18">
        <f t="shared" si="5"/>
        <v>0</v>
      </c>
      <c r="R21" s="17">
        <v>0</v>
      </c>
      <c r="S21" s="17">
        <v>0</v>
      </c>
      <c r="T21" s="18">
        <f t="shared" si="6"/>
        <v>0</v>
      </c>
      <c r="U21" s="18">
        <f t="shared" si="7"/>
        <v>0</v>
      </c>
      <c r="V21" s="19">
        <f t="shared" si="8"/>
        <v>0</v>
      </c>
      <c r="Y21" s="36">
        <f t="shared" si="9"/>
        <v>0</v>
      </c>
      <c r="Z21" s="19">
        <f t="shared" si="10"/>
        <v>0</v>
      </c>
      <c r="AA21" s="19">
        <v>0</v>
      </c>
      <c r="AB21" s="19">
        <f t="shared" si="11"/>
        <v>0</v>
      </c>
      <c r="AC21" s="19">
        <f t="shared" si="12"/>
        <v>0</v>
      </c>
    </row>
  </sheetData>
  <sheetProtection/>
  <mergeCells count="17">
    <mergeCell ref="A6:V6"/>
    <mergeCell ref="O8:Q8"/>
    <mergeCell ref="R8:T8"/>
    <mergeCell ref="O9:Q9"/>
    <mergeCell ref="R9:T9"/>
    <mergeCell ref="A2:V2"/>
    <mergeCell ref="A3:V3"/>
    <mergeCell ref="A4:V4"/>
    <mergeCell ref="A5:V5"/>
    <mergeCell ref="B8:D8"/>
    <mergeCell ref="E8:G8"/>
    <mergeCell ref="I8:K8"/>
    <mergeCell ref="L8:N8"/>
    <mergeCell ref="B9:D9"/>
    <mergeCell ref="E9:G9"/>
    <mergeCell ref="I9:K9"/>
    <mergeCell ref="L9:N9"/>
  </mergeCells>
  <conditionalFormatting sqref="L7:U7 F10:G10 V7:V21 M10:N10 P10:Q10 C10:D10 A7:B10 Y7 Z7:Z10 Y11:Z21 AA7:AC21 J7:K8 J10:K10 C7:I7 B11:U21">
    <cfRule type="cellIs" priority="9" dxfId="0" operator="equal" stopIfTrue="1">
      <formula>0</formula>
    </cfRule>
  </conditionalFormatting>
  <conditionalFormatting sqref="E9">
    <cfRule type="cellIs" priority="5" dxfId="0" operator="equal" stopIfTrue="1">
      <formula>0</formula>
    </cfRule>
  </conditionalFormatting>
  <conditionalFormatting sqref="I9">
    <cfRule type="cellIs" priority="4" dxfId="0" operator="equal" stopIfTrue="1">
      <formula>0</formula>
    </cfRule>
  </conditionalFormatting>
  <conditionalFormatting sqref="L9">
    <cfRule type="cellIs" priority="3" dxfId="0" operator="equal" stopIfTrue="1">
      <formula>0</formula>
    </cfRule>
  </conditionalFormatting>
  <conditionalFormatting sqref="O9">
    <cfRule type="cellIs" priority="2" dxfId="0" operator="equal" stopIfTrue="1">
      <formula>0</formula>
    </cfRule>
  </conditionalFormatting>
  <conditionalFormatting sqref="R9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1" sqref="A11:A21"/>
    </sheetView>
  </sheetViews>
  <sheetFormatPr defaultColWidth="4.7109375" defaultRowHeight="12.75"/>
  <cols>
    <col min="1" max="1" width="24.00390625" style="1" bestFit="1" customWidth="1"/>
    <col min="2" max="3" width="4.8515625" style="1" bestFit="1" customWidth="1"/>
    <col min="4" max="4" width="6.140625" style="1" bestFit="1" customWidth="1"/>
    <col min="5" max="6" width="4.8515625" style="1" bestFit="1" customWidth="1"/>
    <col min="7" max="8" width="6.140625" style="1" bestFit="1" customWidth="1"/>
    <col min="9" max="9" width="4.57421875" style="1" bestFit="1" customWidth="1"/>
    <col min="10" max="10" width="6.28125" style="1" bestFit="1" customWidth="1"/>
    <col min="11" max="11" width="6.140625" style="1" bestFit="1" customWidth="1"/>
    <col min="12" max="12" width="7.421875" style="1" bestFit="1" customWidth="1"/>
    <col min="13" max="13" width="5.00390625" style="1" bestFit="1" customWidth="1"/>
    <col min="14" max="14" width="6.140625" style="1" bestFit="1" customWidth="1"/>
    <col min="15" max="16" width="5.421875" style="1" bestFit="1" customWidth="1"/>
    <col min="17" max="17" width="6.140625" style="1" bestFit="1" customWidth="1"/>
    <col min="18" max="18" width="7.421875" style="1" bestFit="1" customWidth="1"/>
    <col min="19" max="19" width="5.00390625" style="1" bestFit="1" customWidth="1"/>
    <col min="20" max="20" width="6.140625" style="1" bestFit="1" customWidth="1"/>
    <col min="21" max="21" width="10.7109375" style="1" bestFit="1" customWidth="1"/>
    <col min="22" max="22" width="8.421875" style="1" bestFit="1" customWidth="1"/>
    <col min="23" max="24" width="4.7109375" style="1" customWidth="1"/>
    <col min="25" max="25" width="12.57421875" style="1" bestFit="1" customWidth="1"/>
    <col min="26" max="29" width="12.8515625" style="1" bestFit="1" customWidth="1"/>
    <col min="30" max="16384" width="4.7109375" style="1" customWidth="1"/>
  </cols>
  <sheetData>
    <row r="1" spans="21:22" ht="12.75">
      <c r="U1" s="52"/>
      <c r="V1" s="52"/>
    </row>
    <row r="2" spans="1:22" ht="23.25">
      <c r="A2" s="135" t="str">
        <f>'Bands Info'!N20</f>
        <v>28th Annual Rebel Invitational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23.25">
      <c r="A3" s="135" t="str">
        <f>'Bands Info'!N21</f>
        <v>Saturday October 19, 2013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ht="20.25">
      <c r="A4" s="136" t="s">
        <v>50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ht="12.7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 s="11" customFormat="1" ht="15">
      <c r="A6" s="137" t="s">
        <v>53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="11" customFormat="1" ht="13.5" customHeight="1" thickBot="1"/>
    <row r="8" spans="1:29" ht="15.75" thickBot="1">
      <c r="A8" s="23" t="s">
        <v>20</v>
      </c>
      <c r="B8" s="138" t="s">
        <v>0</v>
      </c>
      <c r="C8" s="132"/>
      <c r="D8" s="133"/>
      <c r="E8" s="131" t="s">
        <v>2</v>
      </c>
      <c r="F8" s="132"/>
      <c r="G8" s="133"/>
      <c r="H8" s="4" t="s">
        <v>15</v>
      </c>
      <c r="I8" s="131" t="s">
        <v>3</v>
      </c>
      <c r="J8" s="132"/>
      <c r="K8" s="133"/>
      <c r="L8" s="131" t="s">
        <v>7</v>
      </c>
      <c r="M8" s="132"/>
      <c r="N8" s="133"/>
      <c r="O8" s="131" t="s">
        <v>8</v>
      </c>
      <c r="P8" s="132"/>
      <c r="Q8" s="133"/>
      <c r="R8" s="131" t="s">
        <v>11</v>
      </c>
      <c r="S8" s="132"/>
      <c r="T8" s="133"/>
      <c r="U8" s="24" t="s">
        <v>18</v>
      </c>
      <c r="V8" s="25" t="s">
        <v>17</v>
      </c>
      <c r="Y8" s="32" t="s">
        <v>33</v>
      </c>
      <c r="Z8" s="5" t="s">
        <v>34</v>
      </c>
      <c r="AA8" s="5" t="s">
        <v>35</v>
      </c>
      <c r="AB8" s="5" t="s">
        <v>28</v>
      </c>
      <c r="AC8" s="5" t="s">
        <v>11</v>
      </c>
    </row>
    <row r="9" spans="1:29" ht="15.75" thickBot="1">
      <c r="A9" s="3" t="s">
        <v>19</v>
      </c>
      <c r="B9" s="130" t="str">
        <f>'Bands Info'!E23</f>
        <v>Reynolds</v>
      </c>
      <c r="C9" s="128"/>
      <c r="D9" s="129"/>
      <c r="E9" s="130" t="str">
        <f>'Bands Info'!E24</f>
        <v>Mefford</v>
      </c>
      <c r="F9" s="128"/>
      <c r="G9" s="129"/>
      <c r="H9" s="41" t="s">
        <v>1</v>
      </c>
      <c r="I9" s="130" t="str">
        <f>'Bands Info'!E25</f>
        <v>Frederickson</v>
      </c>
      <c r="J9" s="128"/>
      <c r="K9" s="129"/>
      <c r="L9" s="130" t="str">
        <f>'Bands Info'!E26</f>
        <v>Meador</v>
      </c>
      <c r="M9" s="128"/>
      <c r="N9" s="129"/>
      <c r="O9" s="130" t="str">
        <f>'Bands Info'!E27</f>
        <v>Cooper</v>
      </c>
      <c r="P9" s="128"/>
      <c r="Q9" s="129"/>
      <c r="R9" s="130" t="str">
        <f>'Bands Info'!E28</f>
        <v>Wagener</v>
      </c>
      <c r="S9" s="128"/>
      <c r="T9" s="129"/>
      <c r="U9" s="42"/>
      <c r="V9" s="43"/>
      <c r="Y9" s="33"/>
      <c r="Z9" s="6"/>
      <c r="AA9" s="6"/>
      <c r="AB9" s="6"/>
      <c r="AC9" s="6"/>
    </row>
    <row r="10" spans="1:29" ht="15.75" thickBot="1">
      <c r="A10" s="12" t="s">
        <v>16</v>
      </c>
      <c r="B10" s="37" t="s">
        <v>14</v>
      </c>
      <c r="C10" s="38" t="s">
        <v>13</v>
      </c>
      <c r="D10" s="38" t="s">
        <v>1</v>
      </c>
      <c r="E10" s="37" t="s">
        <v>14</v>
      </c>
      <c r="F10" s="38" t="s">
        <v>13</v>
      </c>
      <c r="G10" s="38" t="s">
        <v>1</v>
      </c>
      <c r="H10" s="38"/>
      <c r="I10" s="37" t="s">
        <v>12</v>
      </c>
      <c r="J10" s="38" t="s">
        <v>4</v>
      </c>
      <c r="K10" s="38" t="s">
        <v>1</v>
      </c>
      <c r="L10" s="37" t="s">
        <v>5</v>
      </c>
      <c r="M10" s="39" t="s">
        <v>6</v>
      </c>
      <c r="N10" s="38" t="s">
        <v>1</v>
      </c>
      <c r="O10" s="37" t="s">
        <v>9</v>
      </c>
      <c r="P10" s="38" t="s">
        <v>10</v>
      </c>
      <c r="Q10" s="38" t="s">
        <v>1</v>
      </c>
      <c r="R10" s="37" t="s">
        <v>5</v>
      </c>
      <c r="S10" s="38" t="s">
        <v>6</v>
      </c>
      <c r="T10" s="39" t="s">
        <v>1</v>
      </c>
      <c r="U10" s="38"/>
      <c r="V10" s="40"/>
      <c r="Y10" s="34"/>
      <c r="Z10" s="7"/>
      <c r="AA10" s="7"/>
      <c r="AB10" s="7"/>
      <c r="AC10" s="7"/>
    </row>
    <row r="11" spans="1:29" ht="15">
      <c r="A11" s="14" t="str">
        <f>'Finals Scores'!A11</f>
        <v>Potosi</v>
      </c>
      <c r="B11" s="8">
        <f>RANK('Finals Scores'!B11,'Finals Scores'!B$11:B$21)</f>
        <v>5</v>
      </c>
      <c r="C11" s="8">
        <f>RANK('Finals Scores'!C11,'Finals Scores'!C$11:C$21)</f>
        <v>6</v>
      </c>
      <c r="D11" s="9">
        <f>RANK('Finals Scores'!D11,'Finals Scores'!D$11:D$21)</f>
        <v>5</v>
      </c>
      <c r="E11" s="8">
        <f>RANK('Finals Scores'!E11,'Finals Scores'!E$11:E$21)</f>
        <v>7</v>
      </c>
      <c r="F11" s="8">
        <f>RANK('Finals Scores'!F11,'Finals Scores'!F$11:F$21)</f>
        <v>7</v>
      </c>
      <c r="G11" s="9">
        <f>RANK('Finals Scores'!G11,'Finals Scores'!G$11:G$21)</f>
        <v>7</v>
      </c>
      <c r="H11" s="9">
        <f>RANK('Finals Scores'!H11,'Finals Scores'!H$11:H$21)</f>
        <v>6</v>
      </c>
      <c r="I11" s="8">
        <f>RANK('Finals Scores'!I11,'Finals Scores'!I$11:I$21)</f>
        <v>4</v>
      </c>
      <c r="J11" s="8">
        <f>RANK('Finals Scores'!J11,'Finals Scores'!J$11:J$21)</f>
        <v>4</v>
      </c>
      <c r="K11" s="9">
        <f>RANK('Finals Scores'!K11,'Finals Scores'!K$11:K$21)</f>
        <v>4</v>
      </c>
      <c r="L11" s="8">
        <f>RANK('Finals Scores'!L11,'Finals Scores'!L$11:L$21)</f>
        <v>7</v>
      </c>
      <c r="M11" s="8">
        <f>RANK('Finals Scores'!M11,'Finals Scores'!M$11:M$21)</f>
        <v>7</v>
      </c>
      <c r="N11" s="9">
        <f>RANK('Finals Scores'!N11,'Finals Scores'!N$11:N$21)</f>
        <v>7</v>
      </c>
      <c r="O11" s="8">
        <f>RANK('Finals Scores'!O11,'Finals Scores'!O$11:O$21)</f>
        <v>6</v>
      </c>
      <c r="P11" s="8">
        <f>RANK('Finals Scores'!P11,'Finals Scores'!P$11:P$21)</f>
        <v>8</v>
      </c>
      <c r="Q11" s="9">
        <f>RANK('Finals Scores'!Q11,'Finals Scores'!Q$11:Q$21)</f>
        <v>8</v>
      </c>
      <c r="R11" s="8">
        <f>RANK('Finals Scores'!R11,'Finals Scores'!R$11:R$21)</f>
        <v>6</v>
      </c>
      <c r="S11" s="8">
        <f>RANK('Finals Scores'!S11,'Finals Scores'!S$11:S$21)</f>
        <v>5</v>
      </c>
      <c r="T11" s="9">
        <f>RANK('Finals Scores'!T11,'Finals Scores'!T$11:T$21)</f>
        <v>6</v>
      </c>
      <c r="U11" s="9">
        <f>RANK('Finals Scores'!U11,'Finals Scores'!U$11:U$21)</f>
        <v>5</v>
      </c>
      <c r="V11" s="10">
        <f>RANK('Finals Scores'!V11,'Finals Scores'!V$11:V$21)</f>
        <v>5</v>
      </c>
      <c r="W11" s="1">
        <f>'Finals Scores'!V11</f>
        <v>66.9</v>
      </c>
      <c r="Y11" s="35">
        <f>RANK('Finals Scores'!Y11,'Finals Scores'!Y$11:Y$21)</f>
        <v>5</v>
      </c>
      <c r="Z11" s="10">
        <f>RANK('Finals Scores'!Z11,'Finals Scores'!Z$11:Z$21)</f>
        <v>7</v>
      </c>
      <c r="AA11" s="10">
        <f>RANK('Finals Scores'!AA11,'Finals Scores'!AA$11:AA$21)</f>
        <v>1</v>
      </c>
      <c r="AB11" s="10">
        <f>RANK('Finals Scores'!AB11,'Finals Scores'!AB$11:AB$21)</f>
        <v>8</v>
      </c>
      <c r="AC11" s="10">
        <f>RANK('Finals Scores'!AC11,'Finals Scores'!AC$11:AC$21)</f>
        <v>6</v>
      </c>
    </row>
    <row r="12" spans="1:29" ht="15">
      <c r="A12" s="14" t="str">
        <f>'Finals Scores'!A12</f>
        <v>Desoto</v>
      </c>
      <c r="B12" s="8">
        <f>RANK('Finals Scores'!B12,'Finals Scores'!B$11:B$21)</f>
        <v>7</v>
      </c>
      <c r="C12" s="8">
        <f>RANK('Finals Scores'!C12,'Finals Scores'!C$11:C$21)</f>
        <v>8</v>
      </c>
      <c r="D12" s="9">
        <f>RANK('Finals Scores'!D12,'Finals Scores'!D$11:D$21)</f>
        <v>7</v>
      </c>
      <c r="E12" s="8">
        <f>RANK('Finals Scores'!E12,'Finals Scores'!E$11:E$21)</f>
        <v>5</v>
      </c>
      <c r="F12" s="8">
        <f>RANK('Finals Scores'!F12,'Finals Scores'!F$11:F$21)</f>
        <v>5</v>
      </c>
      <c r="G12" s="9">
        <f>RANK('Finals Scores'!G12,'Finals Scores'!G$11:G$21)</f>
        <v>5</v>
      </c>
      <c r="H12" s="9">
        <f>RANK('Finals Scores'!H12,'Finals Scores'!H$11:H$21)</f>
        <v>7</v>
      </c>
      <c r="I12" s="8">
        <f>RANK('Finals Scores'!I12,'Finals Scores'!I$11:I$21)</f>
        <v>7</v>
      </c>
      <c r="J12" s="8">
        <f>RANK('Finals Scores'!J12,'Finals Scores'!J$11:J$21)</f>
        <v>6</v>
      </c>
      <c r="K12" s="9">
        <f>RANK('Finals Scores'!K12,'Finals Scores'!K$11:K$21)</f>
        <v>7</v>
      </c>
      <c r="L12" s="8">
        <f>RANK('Finals Scores'!L12,'Finals Scores'!L$11:L$21)</f>
        <v>5</v>
      </c>
      <c r="M12" s="8">
        <f>RANK('Finals Scores'!M12,'Finals Scores'!M$11:M$21)</f>
        <v>5</v>
      </c>
      <c r="N12" s="9">
        <f>RANK('Finals Scores'!N12,'Finals Scores'!N$11:N$21)</f>
        <v>5</v>
      </c>
      <c r="O12" s="8">
        <f>RANK('Finals Scores'!O12,'Finals Scores'!O$11:O$21)</f>
        <v>9</v>
      </c>
      <c r="P12" s="8">
        <f>RANK('Finals Scores'!P12,'Finals Scores'!P$11:P$21)</f>
        <v>8</v>
      </c>
      <c r="Q12" s="9">
        <f>RANK('Finals Scores'!Q12,'Finals Scores'!Q$11:Q$21)</f>
        <v>9</v>
      </c>
      <c r="R12" s="8">
        <f>RANK('Finals Scores'!R12,'Finals Scores'!R$11:R$21)</f>
        <v>7</v>
      </c>
      <c r="S12" s="8">
        <f>RANK('Finals Scores'!S12,'Finals Scores'!S$11:S$21)</f>
        <v>7</v>
      </c>
      <c r="T12" s="9">
        <f>RANK('Finals Scores'!T12,'Finals Scores'!T$11:T$21)</f>
        <v>7</v>
      </c>
      <c r="U12" s="9">
        <f>RANK('Finals Scores'!U12,'Finals Scores'!U$11:U$21)</f>
        <v>7</v>
      </c>
      <c r="V12" s="10">
        <f>RANK('Finals Scores'!V12,'Finals Scores'!V$11:V$21)</f>
        <v>7</v>
      </c>
      <c r="W12" s="1">
        <f>'Finals Scores'!V12</f>
        <v>60.4</v>
      </c>
      <c r="Y12" s="35">
        <f>RANK('Finals Scores'!Y12,'Finals Scores'!Y$11:Y$21)</f>
        <v>7</v>
      </c>
      <c r="Z12" s="10">
        <f>RANK('Finals Scores'!Z12,'Finals Scores'!Z$11:Z$21)</f>
        <v>5</v>
      </c>
      <c r="AA12" s="10">
        <f>RANK('Finals Scores'!AA12,'Finals Scores'!AA$11:AA$21)</f>
        <v>1</v>
      </c>
      <c r="AB12" s="10">
        <f>RANK('Finals Scores'!AB12,'Finals Scores'!AB$11:AB$21)</f>
        <v>9</v>
      </c>
      <c r="AC12" s="10">
        <f>RANK('Finals Scores'!AC12,'Finals Scores'!AC$11:AC$21)</f>
        <v>7</v>
      </c>
    </row>
    <row r="13" spans="1:29" ht="15">
      <c r="A13" s="14" t="str">
        <f>'Finals Scores'!A13</f>
        <v>Wright City</v>
      </c>
      <c r="B13" s="8">
        <f>RANK('Finals Scores'!B13,'Finals Scores'!B$11:B$21)</f>
        <v>5</v>
      </c>
      <c r="C13" s="8">
        <f>RANK('Finals Scores'!C13,'Finals Scores'!C$11:C$21)</f>
        <v>7</v>
      </c>
      <c r="D13" s="9">
        <f>RANK('Finals Scores'!D13,'Finals Scores'!D$11:D$21)</f>
        <v>6</v>
      </c>
      <c r="E13" s="8">
        <f>RANK('Finals Scores'!E13,'Finals Scores'!E$11:E$21)</f>
        <v>6</v>
      </c>
      <c r="F13" s="8">
        <f>RANK('Finals Scores'!F13,'Finals Scores'!F$11:F$21)</f>
        <v>5</v>
      </c>
      <c r="G13" s="9">
        <f>RANK('Finals Scores'!G13,'Finals Scores'!G$11:G$21)</f>
        <v>6</v>
      </c>
      <c r="H13" s="9">
        <f>RANK('Finals Scores'!H13,'Finals Scores'!H$11:H$21)</f>
        <v>5</v>
      </c>
      <c r="I13" s="8">
        <f>RANK('Finals Scores'!I13,'Finals Scores'!I$11:I$21)</f>
        <v>6</v>
      </c>
      <c r="J13" s="8">
        <f>RANK('Finals Scores'!J13,'Finals Scores'!J$11:J$21)</f>
        <v>7</v>
      </c>
      <c r="K13" s="9">
        <f>RANK('Finals Scores'!K13,'Finals Scores'!K$11:K$21)</f>
        <v>6</v>
      </c>
      <c r="L13" s="8">
        <f>RANK('Finals Scores'!L13,'Finals Scores'!L$11:L$21)</f>
        <v>6</v>
      </c>
      <c r="M13" s="8">
        <f>RANK('Finals Scores'!M13,'Finals Scores'!M$11:M$21)</f>
        <v>6</v>
      </c>
      <c r="N13" s="9">
        <f>RANK('Finals Scores'!N13,'Finals Scores'!N$11:N$21)</f>
        <v>6</v>
      </c>
      <c r="O13" s="8">
        <f>RANK('Finals Scores'!O13,'Finals Scores'!O$11:O$21)</f>
        <v>8</v>
      </c>
      <c r="P13" s="8">
        <f>RANK('Finals Scores'!P13,'Finals Scores'!P$11:P$21)</f>
        <v>6</v>
      </c>
      <c r="Q13" s="9">
        <f>RANK('Finals Scores'!Q13,'Finals Scores'!Q$11:Q$21)</f>
        <v>6</v>
      </c>
      <c r="R13" s="8">
        <f>RANK('Finals Scores'!R13,'Finals Scores'!R$11:R$21)</f>
        <v>4</v>
      </c>
      <c r="S13" s="8">
        <f>RANK('Finals Scores'!S13,'Finals Scores'!S$11:S$21)</f>
        <v>4</v>
      </c>
      <c r="T13" s="9">
        <f>RANK('Finals Scores'!T13,'Finals Scores'!T$11:T$21)</f>
        <v>4</v>
      </c>
      <c r="U13" s="9">
        <f>RANK('Finals Scores'!U13,'Finals Scores'!U$11:U$21)</f>
        <v>6</v>
      </c>
      <c r="V13" s="10">
        <f>RANK('Finals Scores'!V13,'Finals Scores'!V$11:V$21)</f>
        <v>6</v>
      </c>
      <c r="W13" s="1">
        <f>'Finals Scores'!V13</f>
        <v>63.25</v>
      </c>
      <c r="Y13" s="35">
        <f>RANK('Finals Scores'!Y13,'Finals Scores'!Y$11:Y$21)</f>
        <v>6</v>
      </c>
      <c r="Z13" s="10">
        <f>RANK('Finals Scores'!Z13,'Finals Scores'!Z$11:Z$21)</f>
        <v>6</v>
      </c>
      <c r="AA13" s="10">
        <f>RANK('Finals Scores'!AA13,'Finals Scores'!AA$11:AA$21)</f>
        <v>1</v>
      </c>
      <c r="AB13" s="10">
        <f>RANK('Finals Scores'!AB13,'Finals Scores'!AB$11:AB$21)</f>
        <v>6</v>
      </c>
      <c r="AC13" s="10">
        <f>RANK('Finals Scores'!AC13,'Finals Scores'!AC$11:AC$21)</f>
        <v>4</v>
      </c>
    </row>
    <row r="14" spans="1:29" ht="15">
      <c r="A14" s="14" t="str">
        <f>'Finals Scores'!A14</f>
        <v>Puxico</v>
      </c>
      <c r="B14" s="8">
        <f>RANK('Finals Scores'!B14,'Finals Scores'!B$11:B$21)</f>
        <v>9</v>
      </c>
      <c r="C14" s="8">
        <f>RANK('Finals Scores'!C14,'Finals Scores'!C$11:C$21)</f>
        <v>9</v>
      </c>
      <c r="D14" s="9">
        <f>RANK('Finals Scores'!D14,'Finals Scores'!D$11:D$21)</f>
        <v>9</v>
      </c>
      <c r="E14" s="8">
        <f>RANK('Finals Scores'!E14,'Finals Scores'!E$11:E$21)</f>
        <v>9</v>
      </c>
      <c r="F14" s="8">
        <f>RANK('Finals Scores'!F14,'Finals Scores'!F$11:F$21)</f>
        <v>9</v>
      </c>
      <c r="G14" s="9">
        <f>RANK('Finals Scores'!G14,'Finals Scores'!G$11:G$21)</f>
        <v>9</v>
      </c>
      <c r="H14" s="9">
        <f>RANK('Finals Scores'!H14,'Finals Scores'!H$11:H$21)</f>
        <v>9</v>
      </c>
      <c r="I14" s="8">
        <f>RANK('Finals Scores'!I14,'Finals Scores'!I$11:I$21)</f>
        <v>9</v>
      </c>
      <c r="J14" s="8">
        <f>RANK('Finals Scores'!J14,'Finals Scores'!J$11:J$21)</f>
        <v>8</v>
      </c>
      <c r="K14" s="9">
        <f>RANK('Finals Scores'!K14,'Finals Scores'!K$11:K$21)</f>
        <v>9</v>
      </c>
      <c r="L14" s="8">
        <f>RANK('Finals Scores'!L14,'Finals Scores'!L$11:L$21)</f>
        <v>9</v>
      </c>
      <c r="M14" s="8">
        <f>RANK('Finals Scores'!M14,'Finals Scores'!M$11:M$21)</f>
        <v>9</v>
      </c>
      <c r="N14" s="9">
        <f>RANK('Finals Scores'!N14,'Finals Scores'!N$11:N$21)</f>
        <v>9</v>
      </c>
      <c r="O14" s="8">
        <f>RANK('Finals Scores'!O14,'Finals Scores'!O$11:O$21)</f>
        <v>6</v>
      </c>
      <c r="P14" s="8">
        <f>RANK('Finals Scores'!P14,'Finals Scores'!P$11:P$21)</f>
        <v>7</v>
      </c>
      <c r="Q14" s="9">
        <f>RANK('Finals Scores'!Q14,'Finals Scores'!Q$11:Q$21)</f>
        <v>6</v>
      </c>
      <c r="R14" s="8">
        <f>RANK('Finals Scores'!R14,'Finals Scores'!R$11:R$21)</f>
        <v>9</v>
      </c>
      <c r="S14" s="8">
        <f>RANK('Finals Scores'!S14,'Finals Scores'!S$11:S$21)</f>
        <v>9</v>
      </c>
      <c r="T14" s="9">
        <f>RANK('Finals Scores'!T14,'Finals Scores'!T$11:T$21)</f>
        <v>9</v>
      </c>
      <c r="U14" s="9">
        <f>RANK('Finals Scores'!U14,'Finals Scores'!U$11:U$21)</f>
        <v>9</v>
      </c>
      <c r="V14" s="10">
        <f>RANK('Finals Scores'!V14,'Finals Scores'!V$11:V$21)</f>
        <v>9</v>
      </c>
      <c r="W14" s="1">
        <f>'Finals Scores'!V14</f>
        <v>48.4</v>
      </c>
      <c r="Y14" s="35">
        <f>RANK('Finals Scores'!Y14,'Finals Scores'!Y$11:Y$21)</f>
        <v>9</v>
      </c>
      <c r="Z14" s="10">
        <f>RANK('Finals Scores'!Z14,'Finals Scores'!Z$11:Z$21)</f>
        <v>9</v>
      </c>
      <c r="AA14" s="10">
        <f>RANK('Finals Scores'!AA14,'Finals Scores'!AA$11:AA$21)</f>
        <v>1</v>
      </c>
      <c r="AB14" s="10">
        <f>RANK('Finals Scores'!AB14,'Finals Scores'!AB$11:AB$21)</f>
        <v>6</v>
      </c>
      <c r="AC14" s="10">
        <f>RANK('Finals Scores'!AC14,'Finals Scores'!AC$11:AC$21)</f>
        <v>9</v>
      </c>
    </row>
    <row r="15" spans="1:29" ht="15">
      <c r="A15" s="14" t="str">
        <f>'Finals Scores'!A15</f>
        <v>North County</v>
      </c>
      <c r="B15" s="8">
        <f>RANK('Finals Scores'!B15,'Finals Scores'!B$11:B$21)</f>
        <v>8</v>
      </c>
      <c r="C15" s="8">
        <f>RANK('Finals Scores'!C15,'Finals Scores'!C$11:C$21)</f>
        <v>5</v>
      </c>
      <c r="D15" s="9">
        <f>RANK('Finals Scores'!D15,'Finals Scores'!D$11:D$21)</f>
        <v>7</v>
      </c>
      <c r="E15" s="8">
        <f>RANK('Finals Scores'!E15,'Finals Scores'!E$11:E$21)</f>
        <v>8</v>
      </c>
      <c r="F15" s="8">
        <f>RANK('Finals Scores'!F15,'Finals Scores'!F$11:F$21)</f>
        <v>8</v>
      </c>
      <c r="G15" s="9">
        <f>RANK('Finals Scores'!G15,'Finals Scores'!G$11:G$21)</f>
        <v>8</v>
      </c>
      <c r="H15" s="9">
        <f>RANK('Finals Scores'!H15,'Finals Scores'!H$11:H$21)</f>
        <v>8</v>
      </c>
      <c r="I15" s="8">
        <f>RANK('Finals Scores'!I15,'Finals Scores'!I$11:I$21)</f>
        <v>8</v>
      </c>
      <c r="J15" s="8">
        <f>RANK('Finals Scores'!J15,'Finals Scores'!J$11:J$21)</f>
        <v>8</v>
      </c>
      <c r="K15" s="9">
        <f>RANK('Finals Scores'!K15,'Finals Scores'!K$11:K$21)</f>
        <v>8</v>
      </c>
      <c r="L15" s="8">
        <f>RANK('Finals Scores'!L15,'Finals Scores'!L$11:L$21)</f>
        <v>8</v>
      </c>
      <c r="M15" s="8">
        <f>RANK('Finals Scores'!M15,'Finals Scores'!M$11:M$21)</f>
        <v>8</v>
      </c>
      <c r="N15" s="9">
        <f>RANK('Finals Scores'!N15,'Finals Scores'!N$11:N$21)</f>
        <v>8</v>
      </c>
      <c r="O15" s="8">
        <f>RANK('Finals Scores'!O15,'Finals Scores'!O$11:O$21)</f>
        <v>5</v>
      </c>
      <c r="P15" s="8">
        <f>RANK('Finals Scores'!P15,'Finals Scores'!P$11:P$21)</f>
        <v>5</v>
      </c>
      <c r="Q15" s="9">
        <f>RANK('Finals Scores'!Q15,'Finals Scores'!Q$11:Q$21)</f>
        <v>5</v>
      </c>
      <c r="R15" s="8">
        <f>RANK('Finals Scores'!R15,'Finals Scores'!R$11:R$21)</f>
        <v>8</v>
      </c>
      <c r="S15" s="8">
        <f>RANK('Finals Scores'!S15,'Finals Scores'!S$11:S$21)</f>
        <v>8</v>
      </c>
      <c r="T15" s="9">
        <f>RANK('Finals Scores'!T15,'Finals Scores'!T$11:T$21)</f>
        <v>8</v>
      </c>
      <c r="U15" s="9">
        <f>RANK('Finals Scores'!U15,'Finals Scores'!U$11:U$21)</f>
        <v>8</v>
      </c>
      <c r="V15" s="10">
        <f>RANK('Finals Scores'!V15,'Finals Scores'!V$11:V$21)</f>
        <v>8</v>
      </c>
      <c r="W15" s="1">
        <f>'Finals Scores'!V15</f>
        <v>54</v>
      </c>
      <c r="Y15" s="35">
        <f>RANK('Finals Scores'!Y15,'Finals Scores'!Y$11:Y$21)</f>
        <v>8</v>
      </c>
      <c r="Z15" s="10">
        <f>RANK('Finals Scores'!Z15,'Finals Scores'!Z$11:Z$21)</f>
        <v>8</v>
      </c>
      <c r="AA15" s="10">
        <f>RANK('Finals Scores'!AA15,'Finals Scores'!AA$11:AA$21)</f>
        <v>1</v>
      </c>
      <c r="AB15" s="10">
        <f>RANK('Finals Scores'!AB15,'Finals Scores'!AB$11:AB$21)</f>
        <v>5</v>
      </c>
      <c r="AC15" s="10">
        <f>RANK('Finals Scores'!AC15,'Finals Scores'!AC$11:AC$21)</f>
        <v>8</v>
      </c>
    </row>
    <row r="16" spans="1:29" ht="15">
      <c r="A16" s="14" t="str">
        <f>'Finals Scores'!A16</f>
        <v>Poplar Bluff</v>
      </c>
      <c r="B16" s="8">
        <f>RANK('Finals Scores'!B16,'Finals Scores'!B$11:B$21)</f>
        <v>2</v>
      </c>
      <c r="C16" s="8">
        <f>RANK('Finals Scores'!C16,'Finals Scores'!C$11:C$21)</f>
        <v>2</v>
      </c>
      <c r="D16" s="9">
        <f>RANK('Finals Scores'!D16,'Finals Scores'!D$11:D$21)</f>
        <v>2</v>
      </c>
      <c r="E16" s="8">
        <f>RANK('Finals Scores'!E16,'Finals Scores'!E$11:E$21)</f>
        <v>2</v>
      </c>
      <c r="F16" s="8">
        <f>RANK('Finals Scores'!F16,'Finals Scores'!F$11:F$21)</f>
        <v>3</v>
      </c>
      <c r="G16" s="9">
        <f>RANK('Finals Scores'!G16,'Finals Scores'!G$11:G$21)</f>
        <v>2</v>
      </c>
      <c r="H16" s="9">
        <f>RANK('Finals Scores'!H16,'Finals Scores'!H$11:H$21)</f>
        <v>2</v>
      </c>
      <c r="I16" s="8">
        <f>RANK('Finals Scores'!I16,'Finals Scores'!I$11:I$21)</f>
        <v>5</v>
      </c>
      <c r="J16" s="8">
        <f>RANK('Finals Scores'!J16,'Finals Scores'!J$11:J$21)</f>
        <v>5</v>
      </c>
      <c r="K16" s="9">
        <f>RANK('Finals Scores'!K16,'Finals Scores'!K$11:K$21)</f>
        <v>5</v>
      </c>
      <c r="L16" s="8">
        <f>RANK('Finals Scores'!L16,'Finals Scores'!L$11:L$21)</f>
        <v>2</v>
      </c>
      <c r="M16" s="8">
        <f>RANK('Finals Scores'!M16,'Finals Scores'!M$11:M$21)</f>
        <v>3</v>
      </c>
      <c r="N16" s="9">
        <f>RANK('Finals Scores'!N16,'Finals Scores'!N$11:N$21)</f>
        <v>2</v>
      </c>
      <c r="O16" s="8">
        <f>RANK('Finals Scores'!O16,'Finals Scores'!O$11:O$21)</f>
        <v>3</v>
      </c>
      <c r="P16" s="8">
        <f>RANK('Finals Scores'!P16,'Finals Scores'!P$11:P$21)</f>
        <v>4</v>
      </c>
      <c r="Q16" s="9">
        <f>RANK('Finals Scores'!Q16,'Finals Scores'!Q$11:Q$21)</f>
        <v>4</v>
      </c>
      <c r="R16" s="8">
        <f>RANK('Finals Scores'!R16,'Finals Scores'!R$11:R$21)</f>
        <v>3</v>
      </c>
      <c r="S16" s="8">
        <f>RANK('Finals Scores'!S16,'Finals Scores'!S$11:S$21)</f>
        <v>3</v>
      </c>
      <c r="T16" s="9">
        <f>RANK('Finals Scores'!T16,'Finals Scores'!T$11:T$21)</f>
        <v>3</v>
      </c>
      <c r="U16" s="9">
        <f>RANK('Finals Scores'!U16,'Finals Scores'!U$11:U$21)</f>
        <v>4</v>
      </c>
      <c r="V16" s="10">
        <f>RANK('Finals Scores'!V16,'Finals Scores'!V$11:V$21)</f>
        <v>4</v>
      </c>
      <c r="W16" s="1">
        <f>'Finals Scores'!V16</f>
        <v>72.125</v>
      </c>
      <c r="Y16" s="35">
        <f>RANK('Finals Scores'!Y16,'Finals Scores'!Y$11:Y$21)</f>
        <v>4</v>
      </c>
      <c r="Z16" s="10">
        <f>RANK('Finals Scores'!Z16,'Finals Scores'!Z$11:Z$21)</f>
        <v>2</v>
      </c>
      <c r="AA16" s="10">
        <f>RANK('Finals Scores'!AA16,'Finals Scores'!AA$11:AA$21)</f>
        <v>1</v>
      </c>
      <c r="AB16" s="10">
        <f>RANK('Finals Scores'!AB16,'Finals Scores'!AB$11:AB$21)</f>
        <v>4</v>
      </c>
      <c r="AC16" s="10">
        <f>RANK('Finals Scores'!AC16,'Finals Scores'!AC$11:AC$21)</f>
        <v>3</v>
      </c>
    </row>
    <row r="17" spans="1:29" ht="15">
      <c r="A17" s="14" t="str">
        <f>'Finals Scores'!A17</f>
        <v>Fort Zumwalt South</v>
      </c>
      <c r="B17" s="8">
        <f>RANK('Finals Scores'!B17,'Finals Scores'!B$11:B$21)</f>
        <v>1</v>
      </c>
      <c r="C17" s="8">
        <f>RANK('Finals Scores'!C17,'Finals Scores'!C$11:C$21)</f>
        <v>1</v>
      </c>
      <c r="D17" s="9">
        <f>RANK('Finals Scores'!D17,'Finals Scores'!D$11:D$21)</f>
        <v>1</v>
      </c>
      <c r="E17" s="8">
        <f>RANK('Finals Scores'!E17,'Finals Scores'!E$11:E$21)</f>
        <v>1</v>
      </c>
      <c r="F17" s="8">
        <f>RANK('Finals Scores'!F17,'Finals Scores'!F$11:F$21)</f>
        <v>1</v>
      </c>
      <c r="G17" s="9">
        <f>RANK('Finals Scores'!G17,'Finals Scores'!G$11:G$21)</f>
        <v>1</v>
      </c>
      <c r="H17" s="9">
        <f>RANK('Finals Scores'!H17,'Finals Scores'!H$11:H$21)</f>
        <v>1</v>
      </c>
      <c r="I17" s="8">
        <f>RANK('Finals Scores'!I17,'Finals Scores'!I$11:I$21)</f>
        <v>1</v>
      </c>
      <c r="J17" s="8">
        <f>RANK('Finals Scores'!J17,'Finals Scores'!J$11:J$21)</f>
        <v>1</v>
      </c>
      <c r="K17" s="9">
        <f>RANK('Finals Scores'!K17,'Finals Scores'!K$11:K$21)</f>
        <v>1</v>
      </c>
      <c r="L17" s="8">
        <f>RANK('Finals Scores'!L17,'Finals Scores'!L$11:L$21)</f>
        <v>1</v>
      </c>
      <c r="M17" s="8">
        <f>RANK('Finals Scores'!M17,'Finals Scores'!M$11:M$21)</f>
        <v>1</v>
      </c>
      <c r="N17" s="9">
        <f>RANK('Finals Scores'!N17,'Finals Scores'!N$11:N$21)</f>
        <v>1</v>
      </c>
      <c r="O17" s="8">
        <f>RANK('Finals Scores'!O17,'Finals Scores'!O$11:O$21)</f>
        <v>1</v>
      </c>
      <c r="P17" s="8">
        <f>RANK('Finals Scores'!P17,'Finals Scores'!P$11:P$21)</f>
        <v>1</v>
      </c>
      <c r="Q17" s="9">
        <f>RANK('Finals Scores'!Q17,'Finals Scores'!Q$11:Q$21)</f>
        <v>1</v>
      </c>
      <c r="R17" s="8">
        <f>RANK('Finals Scores'!R17,'Finals Scores'!R$11:R$21)</f>
        <v>1</v>
      </c>
      <c r="S17" s="8">
        <f>RANK('Finals Scores'!S17,'Finals Scores'!S$11:S$21)</f>
        <v>1</v>
      </c>
      <c r="T17" s="9">
        <f>RANK('Finals Scores'!T17,'Finals Scores'!T$11:T$21)</f>
        <v>1</v>
      </c>
      <c r="U17" s="9">
        <f>RANK('Finals Scores'!U17,'Finals Scores'!U$11:U$21)</f>
        <v>1</v>
      </c>
      <c r="V17" s="10">
        <f>RANK('Finals Scores'!V17,'Finals Scores'!V$11:V$21)</f>
        <v>1</v>
      </c>
      <c r="W17" s="1">
        <f>'Finals Scores'!V17</f>
        <v>81.725</v>
      </c>
      <c r="Y17" s="35">
        <f>RANK('Finals Scores'!Y17,'Finals Scores'!Y$11:Y$21)</f>
        <v>1</v>
      </c>
      <c r="Z17" s="10">
        <f>RANK('Finals Scores'!Z17,'Finals Scores'!Z$11:Z$21)</f>
        <v>1</v>
      </c>
      <c r="AA17" s="10">
        <f>RANK('Finals Scores'!AA17,'Finals Scores'!AA$11:AA$21)</f>
        <v>1</v>
      </c>
      <c r="AB17" s="10">
        <f>RANK('Finals Scores'!AB17,'Finals Scores'!AB$11:AB$21)</f>
        <v>1</v>
      </c>
      <c r="AC17" s="10">
        <f>RANK('Finals Scores'!AC17,'Finals Scores'!AC$11:AC$21)</f>
        <v>1</v>
      </c>
    </row>
    <row r="18" spans="1:29" ht="15">
      <c r="A18" s="14" t="str">
        <f>'Finals Scores'!A18</f>
        <v>Farmington</v>
      </c>
      <c r="B18" s="8">
        <f>RANK('Finals Scores'!B18,'Finals Scores'!B$11:B$21)</f>
        <v>3</v>
      </c>
      <c r="C18" s="8">
        <f>RANK('Finals Scores'!C18,'Finals Scores'!C$11:C$21)</f>
        <v>2</v>
      </c>
      <c r="D18" s="9">
        <f>RANK('Finals Scores'!D18,'Finals Scores'!D$11:D$21)</f>
        <v>3</v>
      </c>
      <c r="E18" s="8">
        <f>RANK('Finals Scores'!E18,'Finals Scores'!E$11:E$21)</f>
        <v>4</v>
      </c>
      <c r="F18" s="8">
        <f>RANK('Finals Scores'!F18,'Finals Scores'!F$11:F$21)</f>
        <v>3</v>
      </c>
      <c r="G18" s="9">
        <f>RANK('Finals Scores'!G18,'Finals Scores'!G$11:G$21)</f>
        <v>4</v>
      </c>
      <c r="H18" s="9">
        <f>RANK('Finals Scores'!H18,'Finals Scores'!H$11:H$21)</f>
        <v>3</v>
      </c>
      <c r="I18" s="8">
        <f>RANK('Finals Scores'!I18,'Finals Scores'!I$11:I$21)</f>
        <v>3</v>
      </c>
      <c r="J18" s="8">
        <f>RANK('Finals Scores'!J18,'Finals Scores'!J$11:J$21)</f>
        <v>3</v>
      </c>
      <c r="K18" s="9">
        <f>RANK('Finals Scores'!K18,'Finals Scores'!K$11:K$21)</f>
        <v>3</v>
      </c>
      <c r="L18" s="8">
        <f>RANK('Finals Scores'!L18,'Finals Scores'!L$11:L$21)</f>
        <v>3</v>
      </c>
      <c r="M18" s="8">
        <f>RANK('Finals Scores'!M18,'Finals Scores'!M$11:M$21)</f>
        <v>2</v>
      </c>
      <c r="N18" s="9">
        <f>RANK('Finals Scores'!N18,'Finals Scores'!N$11:N$21)</f>
        <v>3</v>
      </c>
      <c r="O18" s="8">
        <f>RANK('Finals Scores'!O18,'Finals Scores'!O$11:O$21)</f>
        <v>2</v>
      </c>
      <c r="P18" s="8">
        <f>RANK('Finals Scores'!P18,'Finals Scores'!P$11:P$21)</f>
        <v>2</v>
      </c>
      <c r="Q18" s="9">
        <f>RANK('Finals Scores'!Q18,'Finals Scores'!Q$11:Q$21)</f>
        <v>2</v>
      </c>
      <c r="R18" s="8">
        <f>RANK('Finals Scores'!R18,'Finals Scores'!R$11:R$21)</f>
        <v>2</v>
      </c>
      <c r="S18" s="8">
        <f>RANK('Finals Scores'!S18,'Finals Scores'!S$11:S$21)</f>
        <v>2</v>
      </c>
      <c r="T18" s="9">
        <f>RANK('Finals Scores'!T18,'Finals Scores'!T$11:T$21)</f>
        <v>2</v>
      </c>
      <c r="U18" s="9">
        <f>RANK('Finals Scores'!U18,'Finals Scores'!U$11:U$21)</f>
        <v>2</v>
      </c>
      <c r="V18" s="10">
        <f>RANK('Finals Scores'!V18,'Finals Scores'!V$11:V$21)</f>
        <v>2</v>
      </c>
      <c r="W18" s="1">
        <f>'Finals Scores'!V18</f>
        <v>74.3</v>
      </c>
      <c r="Y18" s="35">
        <f>RANK('Finals Scores'!Y18,'Finals Scores'!Y$11:Y$21)</f>
        <v>3</v>
      </c>
      <c r="Z18" s="10">
        <f>RANK('Finals Scores'!Z18,'Finals Scores'!Z$11:Z$21)</f>
        <v>3</v>
      </c>
      <c r="AA18" s="10">
        <f>RANK('Finals Scores'!AA18,'Finals Scores'!AA$11:AA$21)</f>
        <v>1</v>
      </c>
      <c r="AB18" s="10">
        <f>RANK('Finals Scores'!AB18,'Finals Scores'!AB$11:AB$21)</f>
        <v>2</v>
      </c>
      <c r="AC18" s="10">
        <f>RANK('Finals Scores'!AC18,'Finals Scores'!AC$11:AC$21)</f>
        <v>2</v>
      </c>
    </row>
    <row r="19" spans="1:29" ht="15">
      <c r="A19" s="14" t="str">
        <f>'Finals Scores'!A19</f>
        <v>Windsor</v>
      </c>
      <c r="B19" s="8">
        <f>RANK('Finals Scores'!B19,'Finals Scores'!B$11:B$21)</f>
        <v>4</v>
      </c>
      <c r="C19" s="8">
        <f>RANK('Finals Scores'!C19,'Finals Scores'!C$11:C$21)</f>
        <v>2</v>
      </c>
      <c r="D19" s="9">
        <f>RANK('Finals Scores'!D19,'Finals Scores'!D$11:D$21)</f>
        <v>4</v>
      </c>
      <c r="E19" s="8">
        <f>RANK('Finals Scores'!E19,'Finals Scores'!E$11:E$21)</f>
        <v>3</v>
      </c>
      <c r="F19" s="8">
        <f>RANK('Finals Scores'!F19,'Finals Scores'!F$11:F$21)</f>
        <v>2</v>
      </c>
      <c r="G19" s="9">
        <f>RANK('Finals Scores'!G19,'Finals Scores'!G$11:G$21)</f>
        <v>3</v>
      </c>
      <c r="H19" s="9">
        <f>RANK('Finals Scores'!H19,'Finals Scores'!H$11:H$21)</f>
        <v>3</v>
      </c>
      <c r="I19" s="8">
        <f>RANK('Finals Scores'!I19,'Finals Scores'!I$11:I$21)</f>
        <v>2</v>
      </c>
      <c r="J19" s="8">
        <f>RANK('Finals Scores'!J19,'Finals Scores'!J$11:J$21)</f>
        <v>1</v>
      </c>
      <c r="K19" s="9">
        <f>RANK('Finals Scores'!K19,'Finals Scores'!K$11:K$21)</f>
        <v>2</v>
      </c>
      <c r="L19" s="8">
        <f>RANK('Finals Scores'!L19,'Finals Scores'!L$11:L$21)</f>
        <v>4</v>
      </c>
      <c r="M19" s="8">
        <f>RANK('Finals Scores'!M19,'Finals Scores'!M$11:M$21)</f>
        <v>3</v>
      </c>
      <c r="N19" s="9">
        <f>RANK('Finals Scores'!N19,'Finals Scores'!N$11:N$21)</f>
        <v>4</v>
      </c>
      <c r="O19" s="8">
        <f>RANK('Finals Scores'!O19,'Finals Scores'!O$11:O$21)</f>
        <v>3</v>
      </c>
      <c r="P19" s="8">
        <f>RANK('Finals Scores'!P19,'Finals Scores'!P$11:P$21)</f>
        <v>3</v>
      </c>
      <c r="Q19" s="9">
        <f>RANK('Finals Scores'!Q19,'Finals Scores'!Q$11:Q$21)</f>
        <v>3</v>
      </c>
      <c r="R19" s="8">
        <f>RANK('Finals Scores'!R19,'Finals Scores'!R$11:R$21)</f>
        <v>5</v>
      </c>
      <c r="S19" s="8">
        <f>RANK('Finals Scores'!S19,'Finals Scores'!S$11:S$21)</f>
        <v>6</v>
      </c>
      <c r="T19" s="9">
        <f>RANK('Finals Scores'!T19,'Finals Scores'!T$11:T$21)</f>
        <v>5</v>
      </c>
      <c r="U19" s="9">
        <f>RANK('Finals Scores'!U19,'Finals Scores'!U$11:U$21)</f>
        <v>3</v>
      </c>
      <c r="V19" s="10">
        <f>RANK('Finals Scores'!V19,'Finals Scores'!V$11:V$21)</f>
        <v>3</v>
      </c>
      <c r="W19" s="1">
        <f>'Finals Scores'!V19</f>
        <v>73.925</v>
      </c>
      <c r="Y19" s="35">
        <f>RANK('Finals Scores'!Y19,'Finals Scores'!Y$11:Y$21)</f>
        <v>2</v>
      </c>
      <c r="Z19" s="10">
        <f>RANK('Finals Scores'!Z19,'Finals Scores'!Z$11:Z$21)</f>
        <v>3</v>
      </c>
      <c r="AA19" s="10">
        <f>RANK('Finals Scores'!AA19,'Finals Scores'!AA$11:AA$21)</f>
        <v>1</v>
      </c>
      <c r="AB19" s="10">
        <f>RANK('Finals Scores'!AB19,'Finals Scores'!AB$11:AB$21)</f>
        <v>3</v>
      </c>
      <c r="AC19" s="10">
        <f>RANK('Finals Scores'!AC19,'Finals Scores'!AC$11:AC$21)</f>
        <v>5</v>
      </c>
    </row>
    <row r="20" spans="1:29" ht="15">
      <c r="A20" s="14">
        <f>'Finals Scores'!A20</f>
        <v>10</v>
      </c>
      <c r="B20" s="8">
        <f>RANK('Finals Scores'!B20,'Finals Scores'!B$11:B$21)</f>
        <v>10</v>
      </c>
      <c r="C20" s="8">
        <f>RANK('Finals Scores'!C20,'Finals Scores'!C$11:C$21)</f>
        <v>10</v>
      </c>
      <c r="D20" s="9">
        <f>RANK('Finals Scores'!D20,'Finals Scores'!D$11:D$21)</f>
        <v>10</v>
      </c>
      <c r="E20" s="8">
        <f>RANK('Finals Scores'!E20,'Finals Scores'!E$11:E$21)</f>
        <v>10</v>
      </c>
      <c r="F20" s="8">
        <f>RANK('Finals Scores'!F20,'Finals Scores'!F$11:F$21)</f>
        <v>10</v>
      </c>
      <c r="G20" s="9">
        <f>RANK('Finals Scores'!G20,'Finals Scores'!G$11:G$21)</f>
        <v>10</v>
      </c>
      <c r="H20" s="9">
        <f>RANK('Finals Scores'!H20,'Finals Scores'!H$11:H$21)</f>
        <v>10</v>
      </c>
      <c r="I20" s="8">
        <f>RANK('Finals Scores'!I20,'Finals Scores'!I$11:I$21)</f>
        <v>10</v>
      </c>
      <c r="J20" s="8">
        <f>RANK('Finals Scores'!J20,'Finals Scores'!J$11:J$21)</f>
        <v>10</v>
      </c>
      <c r="K20" s="9">
        <f>RANK('Finals Scores'!K20,'Finals Scores'!K$11:K$21)</f>
        <v>10</v>
      </c>
      <c r="L20" s="8">
        <f>RANK('Finals Scores'!L20,'Finals Scores'!L$11:L$21)</f>
        <v>10</v>
      </c>
      <c r="M20" s="8">
        <f>RANK('Finals Scores'!M20,'Finals Scores'!M$11:M$21)</f>
        <v>10</v>
      </c>
      <c r="N20" s="9">
        <f>RANK('Finals Scores'!N20,'Finals Scores'!N$11:N$21)</f>
        <v>10</v>
      </c>
      <c r="O20" s="8">
        <f>RANK('Finals Scores'!O20,'Finals Scores'!O$11:O$21)</f>
        <v>10</v>
      </c>
      <c r="P20" s="8">
        <f>RANK('Finals Scores'!P20,'Finals Scores'!P$11:P$21)</f>
        <v>10</v>
      </c>
      <c r="Q20" s="9">
        <f>RANK('Finals Scores'!Q20,'Finals Scores'!Q$11:Q$21)</f>
        <v>10</v>
      </c>
      <c r="R20" s="8">
        <f>RANK('Finals Scores'!R20,'Finals Scores'!R$11:R$21)</f>
        <v>10</v>
      </c>
      <c r="S20" s="8">
        <f>RANK('Finals Scores'!S20,'Finals Scores'!S$11:S$21)</f>
        <v>10</v>
      </c>
      <c r="T20" s="9">
        <f>RANK('Finals Scores'!T20,'Finals Scores'!T$11:T$21)</f>
        <v>10</v>
      </c>
      <c r="U20" s="9">
        <f>RANK('Finals Scores'!U20,'Finals Scores'!U$11:U$21)</f>
        <v>10</v>
      </c>
      <c r="V20" s="10">
        <f>RANK('Finals Scores'!V20,'Finals Scores'!V$11:V$21)</f>
        <v>10</v>
      </c>
      <c r="W20" s="1">
        <f>'Finals Scores'!V20</f>
        <v>0</v>
      </c>
      <c r="Y20" s="35">
        <f>RANK('Finals Scores'!Y20,'Finals Scores'!Y$11:Y$21)</f>
        <v>10</v>
      </c>
      <c r="Z20" s="10">
        <f>RANK('Finals Scores'!Z20,'Finals Scores'!Z$11:Z$21)</f>
        <v>10</v>
      </c>
      <c r="AA20" s="10">
        <f>RANK('Finals Scores'!AA20,'Finals Scores'!AA$11:AA$21)</f>
        <v>1</v>
      </c>
      <c r="AB20" s="10">
        <f>RANK('Finals Scores'!AB20,'Finals Scores'!AB$11:AB$21)</f>
        <v>10</v>
      </c>
      <c r="AC20" s="10">
        <f>RANK('Finals Scores'!AC20,'Finals Scores'!AC$11:AC$21)</f>
        <v>10</v>
      </c>
    </row>
    <row r="21" spans="1:29" ht="15.75" thickBot="1">
      <c r="A21" s="14">
        <f>'Finals Scores'!A21</f>
        <v>11</v>
      </c>
      <c r="B21" s="17">
        <f>RANK('Finals Scores'!B21,'Finals Scores'!B$11:B$21)</f>
        <v>10</v>
      </c>
      <c r="C21" s="17">
        <f>RANK('Finals Scores'!C21,'Finals Scores'!C$11:C$21)</f>
        <v>10</v>
      </c>
      <c r="D21" s="18">
        <f>RANK('Finals Scores'!D21,'Finals Scores'!D$11:D$21)</f>
        <v>10</v>
      </c>
      <c r="E21" s="17">
        <f>RANK('Finals Scores'!E21,'Finals Scores'!E$11:E$21)</f>
        <v>10</v>
      </c>
      <c r="F21" s="17">
        <f>RANK('Finals Scores'!F21,'Finals Scores'!F$11:F$21)</f>
        <v>10</v>
      </c>
      <c r="G21" s="18">
        <f>RANK('Finals Scores'!G21,'Finals Scores'!G$11:G$21)</f>
        <v>10</v>
      </c>
      <c r="H21" s="18">
        <f>RANK('Finals Scores'!H21,'Finals Scores'!H$11:H$21)</f>
        <v>10</v>
      </c>
      <c r="I21" s="17">
        <f>RANK('Finals Scores'!I21,'Finals Scores'!I$11:I$21)</f>
        <v>10</v>
      </c>
      <c r="J21" s="17">
        <f>RANK('Finals Scores'!J21,'Finals Scores'!J$11:J$21)</f>
        <v>10</v>
      </c>
      <c r="K21" s="18">
        <f>RANK('Finals Scores'!K21,'Finals Scores'!K$11:K$21)</f>
        <v>10</v>
      </c>
      <c r="L21" s="17">
        <f>RANK('Finals Scores'!L21,'Finals Scores'!L$11:L$21)</f>
        <v>10</v>
      </c>
      <c r="M21" s="17">
        <f>RANK('Finals Scores'!M21,'Finals Scores'!M$11:M$21)</f>
        <v>10</v>
      </c>
      <c r="N21" s="18">
        <f>RANK('Finals Scores'!N21,'Finals Scores'!N$11:N$21)</f>
        <v>10</v>
      </c>
      <c r="O21" s="17">
        <f>RANK('Finals Scores'!O21,'Finals Scores'!O$11:O$21)</f>
        <v>10</v>
      </c>
      <c r="P21" s="17">
        <f>RANK('Finals Scores'!P21,'Finals Scores'!P$11:P$21)</f>
        <v>10</v>
      </c>
      <c r="Q21" s="18">
        <f>RANK('Finals Scores'!Q21,'Finals Scores'!Q$11:Q$21)</f>
        <v>10</v>
      </c>
      <c r="R21" s="17">
        <f>RANK('Finals Scores'!R21,'Finals Scores'!R$11:R$21)</f>
        <v>10</v>
      </c>
      <c r="S21" s="17">
        <f>RANK('Finals Scores'!S21,'Finals Scores'!S$11:S$21)</f>
        <v>10</v>
      </c>
      <c r="T21" s="18">
        <f>RANK('Finals Scores'!T21,'Finals Scores'!T$11:T$21)</f>
        <v>10</v>
      </c>
      <c r="U21" s="18">
        <f>RANK('Finals Scores'!U21,'Finals Scores'!U$11:U$21)</f>
        <v>10</v>
      </c>
      <c r="V21" s="19">
        <f>RANK('Finals Scores'!V21,'Finals Scores'!V$11:V$21)</f>
        <v>10</v>
      </c>
      <c r="W21" s="1">
        <f>'Finals Scores'!V21</f>
        <v>0</v>
      </c>
      <c r="Y21" s="36">
        <f>RANK('Finals Scores'!Y21,'Finals Scores'!Y$11:Y$21)</f>
        <v>10</v>
      </c>
      <c r="Z21" s="19">
        <f>RANK('Finals Scores'!Z21,'Finals Scores'!Z$11:Z$21)</f>
        <v>10</v>
      </c>
      <c r="AA21" s="19">
        <f>RANK('Finals Scores'!AA21,'Finals Scores'!AA$11:AA$21)</f>
        <v>1</v>
      </c>
      <c r="AB21" s="19">
        <f>RANK('Finals Scores'!AB21,'Finals Scores'!AB$11:AB$21)</f>
        <v>10</v>
      </c>
      <c r="AC21" s="19">
        <f>RANK('Finals Scores'!AC21,'Finals Scores'!AC$11:AC$21)</f>
        <v>10</v>
      </c>
    </row>
  </sheetData>
  <sheetProtection/>
  <mergeCells count="17">
    <mergeCell ref="E8:G8"/>
    <mergeCell ref="I8:K8"/>
    <mergeCell ref="L8:N8"/>
    <mergeCell ref="B9:D9"/>
    <mergeCell ref="E9:G9"/>
    <mergeCell ref="I9:K9"/>
    <mergeCell ref="L9:N9"/>
    <mergeCell ref="O9:Q9"/>
    <mergeCell ref="R9:T9"/>
    <mergeCell ref="A2:V2"/>
    <mergeCell ref="A3:V3"/>
    <mergeCell ref="A4:V4"/>
    <mergeCell ref="A5:V5"/>
    <mergeCell ref="O8:Q8"/>
    <mergeCell ref="R8:T8"/>
    <mergeCell ref="A6:V6"/>
    <mergeCell ref="B8:D8"/>
  </mergeCells>
  <conditionalFormatting sqref="A7:A10 Y7 Z7:Z10 AA7:AC21 B7:V8 B10:V14 U9:V9 B11:AC21">
    <cfRule type="cellIs" priority="10" dxfId="0" operator="equal" stopIfTrue="1">
      <formula>0</formula>
    </cfRule>
  </conditionalFormatting>
  <conditionalFormatting sqref="B9">
    <cfRule type="cellIs" priority="6" dxfId="0" operator="equal" stopIfTrue="1">
      <formula>0</formula>
    </cfRule>
  </conditionalFormatting>
  <conditionalFormatting sqref="E9">
    <cfRule type="cellIs" priority="5" dxfId="0" operator="equal" stopIfTrue="1">
      <formula>0</formula>
    </cfRule>
  </conditionalFormatting>
  <conditionalFormatting sqref="I9">
    <cfRule type="cellIs" priority="4" dxfId="0" operator="equal" stopIfTrue="1">
      <formula>0</formula>
    </cfRule>
  </conditionalFormatting>
  <conditionalFormatting sqref="L9">
    <cfRule type="cellIs" priority="3" dxfId="0" operator="equal" stopIfTrue="1">
      <formula>0</formula>
    </cfRule>
  </conditionalFormatting>
  <conditionalFormatting sqref="O9">
    <cfRule type="cellIs" priority="2" dxfId="0" operator="equal" stopIfTrue="1">
      <formula>0</formula>
    </cfRule>
  </conditionalFormatting>
  <conditionalFormatting sqref="R9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Simon</dc:creator>
  <cp:keywords/>
  <dc:description/>
  <cp:lastModifiedBy>brad</cp:lastModifiedBy>
  <cp:lastPrinted>2013-10-19T23:06:42Z</cp:lastPrinted>
  <dcterms:created xsi:type="dcterms:W3CDTF">2002-09-15T15:02:50Z</dcterms:created>
  <dcterms:modified xsi:type="dcterms:W3CDTF">2013-10-20T01:37:58Z</dcterms:modified>
  <cp:category/>
  <cp:version/>
  <cp:contentType/>
  <cp:contentStatus/>
</cp:coreProperties>
</file>