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Schools" sheetId="1" r:id="rId1"/>
    <sheet name="Summary" sheetId="2" r:id="rId2"/>
    <sheet name="Parade Captions" sheetId="3" state="hidden" r:id="rId3"/>
    <sheet name="Parade Composite" sheetId="4" state="hidden" r:id="rId4"/>
    <sheet name="Field Captions" sheetId="5" r:id="rId5"/>
    <sheet name="Field Composite" sheetId="6" r:id="rId6"/>
  </sheets>
  <definedNames>
    <definedName name="_xlnm.Print_Area" localSheetId="4">'Field Captions'!$A$1:$F$39</definedName>
    <definedName name="_xlnm.Print_Area" localSheetId="5">'Field Composite'!$A$1:$I$43</definedName>
    <definedName name="_xlnm.Print_Area" localSheetId="3">'Parade Composite'!$A$1:$H$56</definedName>
    <definedName name="_xlnm.Print_Area" localSheetId="1">'Summary'!$A$10:$N$225</definedName>
    <definedName name="_xlnm.Print_Titles" localSheetId="3">'Parade Composite'!$1:$5</definedName>
  </definedNames>
  <calcPr fullCalcOnLoad="1"/>
</workbook>
</file>

<file path=xl/sharedStrings.xml><?xml version="1.0" encoding="utf-8"?>
<sst xmlns="http://schemas.openxmlformats.org/spreadsheetml/2006/main" count="694" uniqueCount="125">
  <si>
    <t>Parade Captions</t>
  </si>
  <si>
    <t>School Name</t>
  </si>
  <si>
    <t>Class</t>
  </si>
  <si>
    <t>Percussion</t>
  </si>
  <si>
    <t>Place</t>
  </si>
  <si>
    <t>Auxillary</t>
  </si>
  <si>
    <t>Drum Majors</t>
  </si>
  <si>
    <t>1A</t>
  </si>
  <si>
    <t>2A</t>
  </si>
  <si>
    <t>3A</t>
  </si>
  <si>
    <t>4A</t>
  </si>
  <si>
    <t>5A</t>
  </si>
  <si>
    <t>Parade Composite</t>
  </si>
  <si>
    <t>Music</t>
  </si>
  <si>
    <t>Marching</t>
  </si>
  <si>
    <t>GE/Show</t>
  </si>
  <si>
    <t>Total</t>
  </si>
  <si>
    <t>Winds</t>
  </si>
  <si>
    <t>Grand</t>
  </si>
  <si>
    <t>Campion</t>
  </si>
  <si>
    <t>Field Composite</t>
  </si>
  <si>
    <t>MusicPerf</t>
  </si>
  <si>
    <t>Avg.</t>
  </si>
  <si>
    <t>VisualPerf</t>
  </si>
  <si>
    <t>Avg</t>
  </si>
  <si>
    <t>Visual GE</t>
  </si>
  <si>
    <t>Score</t>
  </si>
  <si>
    <t xml:space="preserve">Class </t>
  </si>
  <si>
    <t>Field Captions</t>
  </si>
  <si>
    <t xml:space="preserve">Music </t>
  </si>
  <si>
    <t>Visual</t>
  </si>
  <si>
    <t>Enter 1st place only - 100 points</t>
  </si>
  <si>
    <t>Winds score comes from Music Perf. -Field</t>
  </si>
  <si>
    <t>(Ind.)  - Total Woodwinds(75) + Brass (75)</t>
  </si>
  <si>
    <t>A1</t>
  </si>
  <si>
    <t>Score Sheet Crossreference</t>
  </si>
  <si>
    <t>Marching &amp; Maneuvering</t>
  </si>
  <si>
    <t>A2</t>
  </si>
  <si>
    <t>Divide "marching &amp; maneuvering" total score by 10 = marching points; Total possible composite points = 100</t>
  </si>
  <si>
    <t>A3</t>
  </si>
  <si>
    <t>No Scoresheets - "Best Performance" noted at the top of the Parade Scoresheets???</t>
  </si>
  <si>
    <t>B1</t>
  </si>
  <si>
    <t>B2</t>
  </si>
  <si>
    <t>B3</t>
  </si>
  <si>
    <t>B4 - top + Bottom</t>
  </si>
  <si>
    <t>C1</t>
  </si>
  <si>
    <t>C2</t>
  </si>
  <si>
    <t>C3</t>
  </si>
  <si>
    <t>C4</t>
  </si>
  <si>
    <t>C5</t>
  </si>
  <si>
    <t>C6</t>
  </si>
  <si>
    <t>Ind-20</t>
  </si>
  <si>
    <t>Ens -20</t>
  </si>
  <si>
    <t>B4 - Total</t>
  </si>
  <si>
    <t>Ens-20</t>
  </si>
  <si>
    <t>Ind - 20</t>
  </si>
  <si>
    <t>Ens - 20</t>
  </si>
  <si>
    <t>GE #1 -20</t>
  </si>
  <si>
    <t>GE #2 -20</t>
  </si>
  <si>
    <t>GE-20</t>
  </si>
  <si>
    <t>Fieldcrest</t>
  </si>
  <si>
    <t>El Paso-Gridley</t>
  </si>
  <si>
    <t>Dunlap</t>
  </si>
  <si>
    <t>Grand Champion Standings</t>
  </si>
  <si>
    <t>Watseka</t>
  </si>
  <si>
    <t>Note - Grand Champion in column Q</t>
  </si>
  <si>
    <t>Confirmed</t>
  </si>
  <si>
    <t>Check</t>
  </si>
  <si>
    <t>GE#1-20</t>
  </si>
  <si>
    <t>GE#2-20</t>
  </si>
  <si>
    <t>Bremen</t>
  </si>
  <si>
    <t>2010 Metamora Parade &amp; Field Invitational</t>
  </si>
  <si>
    <t>LaSalle-Peru</t>
  </si>
  <si>
    <t>Thornwood</t>
  </si>
  <si>
    <t>Galesburg</t>
  </si>
  <si>
    <t>Judges:</t>
  </si>
  <si>
    <t>Normal, IL</t>
  </si>
  <si>
    <t>Joe Roman</t>
  </si>
  <si>
    <t>Music Performance Individual</t>
  </si>
  <si>
    <t>Music Performance Ensemble</t>
  </si>
  <si>
    <t>Visual Performance Individual</t>
  </si>
  <si>
    <t>Visual Performance Ensemble</t>
  </si>
  <si>
    <t>Erica Bough</t>
  </si>
  <si>
    <t>Aurora, IL</t>
  </si>
  <si>
    <t>Robert Berry</t>
  </si>
  <si>
    <t>Music General Effect</t>
  </si>
  <si>
    <t>Visual General Effect</t>
  </si>
  <si>
    <t>Director's Critique</t>
  </si>
  <si>
    <t>Ibe Sodawalla</t>
  </si>
  <si>
    <t>Cheryl Chiapetto</t>
  </si>
  <si>
    <t>Springfield, IL</t>
  </si>
  <si>
    <t>Mark Chiapetto</t>
  </si>
  <si>
    <t>Drum Major</t>
  </si>
  <si>
    <t>Field Manager</t>
  </si>
  <si>
    <t>Larry Frank</t>
  </si>
  <si>
    <t>Ridgeview</t>
  </si>
  <si>
    <t>St. Joseph-Ogden</t>
  </si>
  <si>
    <t>Wethersfield</t>
  </si>
  <si>
    <t>Dulap Cadet</t>
  </si>
  <si>
    <t>Rich Central</t>
  </si>
  <si>
    <t>Lincoln Community</t>
  </si>
  <si>
    <t>Canton</t>
  </si>
  <si>
    <t>2012 Metamora Band Invitational</t>
  </si>
  <si>
    <t>Bill Peterson</t>
  </si>
  <si>
    <t>Freeport, HS</t>
  </si>
  <si>
    <t>George York</t>
  </si>
  <si>
    <t>Legends Drum &amp; Bugle Corp.</t>
  </si>
  <si>
    <t>George Pierard</t>
  </si>
  <si>
    <t>Retired</t>
  </si>
  <si>
    <t>Maryland Heights, MO</t>
  </si>
  <si>
    <t>Dan Dietrich</t>
  </si>
  <si>
    <t>IVC HS Retired</t>
  </si>
  <si>
    <t>Normal Community HS Retired</t>
  </si>
  <si>
    <t>Canton HS Retired</t>
  </si>
  <si>
    <t>SIU Edwardsville</t>
  </si>
  <si>
    <t>Dan Smithiger</t>
  </si>
  <si>
    <t>Auxiliary</t>
  </si>
  <si>
    <t>G. Champ</t>
  </si>
  <si>
    <t>Field Captions - Grand Champion</t>
  </si>
  <si>
    <t>elyse@mtco.com</t>
  </si>
  <si>
    <t>Courier Newspaper</t>
  </si>
  <si>
    <t>thumb</t>
  </si>
  <si>
    <t>Metamora Exh.</t>
  </si>
  <si>
    <t>Metamora - Exh.</t>
  </si>
  <si>
    <t>??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</si>
</sst>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u val="single"/>
      <sz val="11"/>
      <color indexed="8"/>
      <name val="Calibri"/>
      <family val="2"/>
    </font>
    <font>
      <sz val="11"/>
      <color indexed="11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 style="medium"/>
    </border>
    <border>
      <left style="thick"/>
      <right/>
      <top/>
      <bottom style="thick"/>
    </border>
    <border>
      <left/>
      <right style="thick"/>
      <top/>
      <bottom style="thick"/>
    </border>
    <border>
      <left style="medium"/>
      <right/>
      <top/>
      <bottom style="thick"/>
    </border>
    <border>
      <left style="thick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 style="thick"/>
      <bottom/>
    </border>
    <border>
      <left/>
      <right style="medium"/>
      <top style="thick"/>
      <bottom/>
    </border>
    <border>
      <left style="medium"/>
      <right/>
      <top style="thin"/>
      <bottom/>
    </border>
    <border>
      <left/>
      <right style="medium"/>
      <top/>
      <bottom style="thick"/>
    </border>
    <border>
      <left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8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4" fillId="35" borderId="15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2" fontId="0" fillId="36" borderId="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3" fillId="35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7" borderId="16" xfId="0" applyFill="1" applyBorder="1" applyAlignment="1">
      <alignment horizontal="left" wrapText="1"/>
    </xf>
    <xf numFmtId="0" fontId="0" fillId="37" borderId="17" xfId="0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34" borderId="18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4" fillId="35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3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3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7" borderId="0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4" xfId="0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6" borderId="19" xfId="0" applyNumberForma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38" borderId="0" xfId="0" applyNumberForma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2" fontId="0" fillId="38" borderId="10" xfId="0" applyNumberFormat="1" applyFill="1" applyBorder="1" applyAlignment="1">
      <alignment horizontal="center"/>
    </xf>
    <xf numFmtId="2" fontId="0" fillId="39" borderId="0" xfId="0" applyNumberForma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2" fontId="0" fillId="39" borderId="10" xfId="0" applyNumberFormat="1" applyFill="1" applyBorder="1" applyAlignment="1">
      <alignment horizontal="center"/>
    </xf>
    <xf numFmtId="2" fontId="0" fillId="40" borderId="0" xfId="0" applyNumberFormat="1" applyFill="1" applyBorder="1" applyAlignment="1">
      <alignment horizontal="center"/>
    </xf>
    <xf numFmtId="2" fontId="0" fillId="40" borderId="10" xfId="0" applyNumberForma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0" fillId="39" borderId="11" xfId="0" applyFill="1" applyBorder="1" applyAlignment="1">
      <alignment/>
    </xf>
    <xf numFmtId="0" fontId="3" fillId="39" borderId="0" xfId="0" applyFont="1" applyFill="1" applyBorder="1" applyAlignment="1">
      <alignment horizontal="center"/>
    </xf>
    <xf numFmtId="0" fontId="0" fillId="39" borderId="0" xfId="0" applyFill="1" applyBorder="1" applyAlignment="1">
      <alignment/>
    </xf>
    <xf numFmtId="0" fontId="0" fillId="39" borderId="12" xfId="0" applyFill="1" applyBorder="1" applyAlignment="1">
      <alignment/>
    </xf>
    <xf numFmtId="0" fontId="3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41" borderId="11" xfId="0" applyFill="1" applyBorder="1" applyAlignment="1">
      <alignment/>
    </xf>
    <xf numFmtId="0" fontId="3" fillId="41" borderId="0" xfId="0" applyFont="1" applyFill="1" applyBorder="1" applyAlignment="1">
      <alignment horizontal="center"/>
    </xf>
    <xf numFmtId="2" fontId="0" fillId="41" borderId="0" xfId="0" applyNumberFormat="1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41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/>
    </xf>
    <xf numFmtId="0" fontId="4" fillId="0" borderId="22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horizontal="center"/>
    </xf>
    <xf numFmtId="2" fontId="0" fillId="36" borderId="33" xfId="0" applyNumberFormat="1" applyFill="1" applyBorder="1" applyAlignment="1">
      <alignment horizontal="center"/>
    </xf>
    <xf numFmtId="0" fontId="0" fillId="40" borderId="32" xfId="0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2" fontId="0" fillId="39" borderId="35" xfId="0" applyNumberFormat="1" applyFill="1" applyBorder="1" applyAlignment="1">
      <alignment horizontal="center"/>
    </xf>
    <xf numFmtId="0" fontId="0" fillId="39" borderId="35" xfId="0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32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3" xfId="0" applyBorder="1" applyAlignment="1">
      <alignment/>
    </xf>
    <xf numFmtId="2" fontId="0" fillId="38" borderId="33" xfId="0" applyNumberFormat="1" applyFill="1" applyBorder="1" applyAlignment="1">
      <alignment horizontal="center"/>
    </xf>
    <xf numFmtId="0" fontId="0" fillId="38" borderId="33" xfId="0" applyFill="1" applyBorder="1" applyAlignment="1">
      <alignment horizontal="center"/>
    </xf>
    <xf numFmtId="0" fontId="0" fillId="0" borderId="39" xfId="0" applyBorder="1" applyAlignment="1">
      <alignment/>
    </xf>
    <xf numFmtId="0" fontId="6" fillId="0" borderId="0" xfId="0" applyFont="1" applyAlignment="1">
      <alignment horizontal="center"/>
    </xf>
    <xf numFmtId="0" fontId="7" fillId="42" borderId="0" xfId="0" applyFont="1" applyFill="1" applyAlignment="1">
      <alignment/>
    </xf>
    <xf numFmtId="0" fontId="0" fillId="42" borderId="0" xfId="0" applyFill="1" applyAlignment="1">
      <alignment/>
    </xf>
    <xf numFmtId="20" fontId="0" fillId="42" borderId="0" xfId="0" applyNumberFormat="1" applyFill="1" applyAlignment="1">
      <alignment/>
    </xf>
    <xf numFmtId="0" fontId="8" fillId="0" borderId="0" xfId="0" applyFont="1" applyFill="1" applyBorder="1" applyAlignment="1">
      <alignment horizontal="left"/>
    </xf>
    <xf numFmtId="0" fontId="0" fillId="41" borderId="22" xfId="0" applyFill="1" applyBorder="1" applyAlignment="1">
      <alignment/>
    </xf>
    <xf numFmtId="0" fontId="0" fillId="41" borderId="23" xfId="0" applyFill="1" applyBorder="1" applyAlignment="1">
      <alignment/>
    </xf>
    <xf numFmtId="0" fontId="0" fillId="40" borderId="39" xfId="0" applyFill="1" applyBorder="1" applyAlignment="1">
      <alignment horizontal="center"/>
    </xf>
    <xf numFmtId="0" fontId="3" fillId="43" borderId="0" xfId="0" applyFont="1" applyFill="1" applyBorder="1" applyAlignment="1">
      <alignment horizontal="center"/>
    </xf>
    <xf numFmtId="2" fontId="0" fillId="43" borderId="0" xfId="0" applyNumberFormat="1" applyFill="1" applyBorder="1" applyAlignment="1">
      <alignment horizontal="center"/>
    </xf>
    <xf numFmtId="0" fontId="0" fillId="43" borderId="32" xfId="0" applyFill="1" applyBorder="1" applyAlignment="1">
      <alignment horizontal="center"/>
    </xf>
    <xf numFmtId="0" fontId="0" fillId="10" borderId="11" xfId="0" applyFill="1" applyBorder="1" applyAlignment="1">
      <alignment/>
    </xf>
    <xf numFmtId="0" fontId="3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/>
    </xf>
    <xf numFmtId="0" fontId="0" fillId="10" borderId="12" xfId="0" applyFill="1" applyBorder="1" applyAlignment="1">
      <alignment/>
    </xf>
    <xf numFmtId="0" fontId="3" fillId="44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0" fontId="0" fillId="44" borderId="23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0" fillId="30" borderId="13" xfId="0" applyFill="1" applyBorder="1" applyAlignment="1">
      <alignment/>
    </xf>
    <xf numFmtId="0" fontId="3" fillId="30" borderId="10" xfId="0" applyFont="1" applyFill="1" applyBorder="1" applyAlignment="1">
      <alignment horizontal="center"/>
    </xf>
    <xf numFmtId="0" fontId="0" fillId="30" borderId="10" xfId="0" applyFill="1" applyBorder="1" applyAlignment="1">
      <alignment/>
    </xf>
    <xf numFmtId="0" fontId="0" fillId="30" borderId="14" xfId="0" applyFill="1" applyBorder="1" applyAlignment="1">
      <alignment/>
    </xf>
    <xf numFmtId="0" fontId="0" fillId="45" borderId="13" xfId="0" applyFill="1" applyBorder="1" applyAlignment="1">
      <alignment/>
    </xf>
    <xf numFmtId="0" fontId="3" fillId="45" borderId="10" xfId="0" applyFont="1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45" borderId="10" xfId="0" applyFill="1" applyBorder="1" applyAlignment="1">
      <alignment/>
    </xf>
    <xf numFmtId="0" fontId="0" fillId="45" borderId="14" xfId="0" applyFill="1" applyBorder="1" applyAlignment="1">
      <alignment/>
    </xf>
    <xf numFmtId="0" fontId="0" fillId="45" borderId="11" xfId="0" applyFill="1" applyBorder="1" applyAlignment="1">
      <alignment/>
    </xf>
    <xf numFmtId="0" fontId="3" fillId="45" borderId="0" xfId="0" applyFont="1" applyFill="1" applyBorder="1" applyAlignment="1">
      <alignment horizontal="center"/>
    </xf>
    <xf numFmtId="2" fontId="0" fillId="45" borderId="0" xfId="0" applyNumberFormat="1" applyFill="1" applyBorder="1" applyAlignment="1">
      <alignment horizontal="center"/>
    </xf>
    <xf numFmtId="0" fontId="0" fillId="45" borderId="0" xfId="0" applyFill="1" applyBorder="1" applyAlignment="1">
      <alignment horizontal="center"/>
    </xf>
    <xf numFmtId="0" fontId="0" fillId="45" borderId="0" xfId="0" applyFill="1" applyBorder="1" applyAlignment="1">
      <alignment/>
    </xf>
    <xf numFmtId="0" fontId="0" fillId="45" borderId="12" xfId="0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3" fillId="0" borderId="33" xfId="0" applyFon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2" fontId="0" fillId="40" borderId="33" xfId="0" applyNumberFormat="1" applyFill="1" applyBorder="1" applyAlignment="1">
      <alignment horizontal="center"/>
    </xf>
    <xf numFmtId="0" fontId="0" fillId="43" borderId="11" xfId="0" applyFill="1" applyBorder="1" applyAlignment="1">
      <alignment/>
    </xf>
    <xf numFmtId="2" fontId="0" fillId="0" borderId="30" xfId="0" applyNumberFormat="1" applyBorder="1" applyAlignment="1">
      <alignment horizontal="center"/>
    </xf>
    <xf numFmtId="2" fontId="0" fillId="45" borderId="10" xfId="0" applyNumberFormat="1" applyFill="1" applyBorder="1" applyAlignment="1">
      <alignment horizontal="center"/>
    </xf>
    <xf numFmtId="1" fontId="0" fillId="39" borderId="0" xfId="0" applyNumberFormat="1" applyFill="1" applyBorder="1" applyAlignment="1">
      <alignment horizontal="center"/>
    </xf>
    <xf numFmtId="1" fontId="0" fillId="38" borderId="0" xfId="0" applyNumberFormat="1" applyFill="1" applyBorder="1" applyAlignment="1">
      <alignment horizontal="center"/>
    </xf>
    <xf numFmtId="0" fontId="0" fillId="30" borderId="0" xfId="0" applyFill="1" applyAlignment="1">
      <alignment/>
    </xf>
    <xf numFmtId="2" fontId="0" fillId="30" borderId="33" xfId="0" applyNumberFormat="1" applyFill="1" applyBorder="1" applyAlignment="1">
      <alignment horizontal="center"/>
    </xf>
    <xf numFmtId="0" fontId="0" fillId="30" borderId="33" xfId="0" applyFill="1" applyBorder="1" applyAlignment="1">
      <alignment horizontal="center"/>
    </xf>
    <xf numFmtId="0" fontId="29" fillId="33" borderId="11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43" fillId="33" borderId="0" xfId="0" applyFont="1" applyFill="1" applyBorder="1" applyAlignment="1">
      <alignment horizontal="center"/>
    </xf>
    <xf numFmtId="0" fontId="26" fillId="33" borderId="13" xfId="0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29" fillId="33" borderId="34" xfId="0" applyFont="1" applyFill="1" applyBorder="1" applyAlignment="1">
      <alignment/>
    </xf>
    <xf numFmtId="0" fontId="29" fillId="33" borderId="35" xfId="0" applyFont="1" applyFill="1" applyBorder="1" applyAlignment="1">
      <alignment/>
    </xf>
    <xf numFmtId="0" fontId="43" fillId="33" borderId="35" xfId="0" applyFont="1" applyFill="1" applyBorder="1" applyAlignment="1">
      <alignment horizontal="center"/>
    </xf>
    <xf numFmtId="0" fontId="43" fillId="33" borderId="36" xfId="0" applyFont="1" applyFill="1" applyBorder="1" applyAlignment="1">
      <alignment horizontal="center"/>
    </xf>
    <xf numFmtId="0" fontId="26" fillId="33" borderId="41" xfId="0" applyFont="1" applyFill="1" applyBorder="1" applyAlignment="1">
      <alignment/>
    </xf>
    <xf numFmtId="0" fontId="43" fillId="33" borderId="37" xfId="0" applyFont="1" applyFill="1" applyBorder="1" applyAlignment="1">
      <alignment/>
    </xf>
    <xf numFmtId="0" fontId="29" fillId="33" borderId="30" xfId="0" applyFont="1" applyFill="1" applyBorder="1" applyAlignment="1">
      <alignment/>
    </xf>
    <xf numFmtId="0" fontId="43" fillId="33" borderId="30" xfId="0" applyFont="1" applyFill="1" applyBorder="1" applyAlignment="1">
      <alignment horizontal="center"/>
    </xf>
    <xf numFmtId="0" fontId="26" fillId="46" borderId="10" xfId="0" applyFont="1" applyFill="1" applyBorder="1" applyAlignment="1">
      <alignment/>
    </xf>
    <xf numFmtId="0" fontId="26" fillId="33" borderId="34" xfId="0" applyFont="1" applyFill="1" applyBorder="1" applyAlignment="1">
      <alignment/>
    </xf>
    <xf numFmtId="0" fontId="26" fillId="33" borderId="35" xfId="0" applyFont="1" applyFill="1" applyBorder="1" applyAlignment="1">
      <alignment/>
    </xf>
    <xf numFmtId="0" fontId="26" fillId="33" borderId="36" xfId="0" applyFont="1" applyFill="1" applyBorder="1" applyAlignment="1">
      <alignment/>
    </xf>
    <xf numFmtId="0" fontId="26" fillId="33" borderId="38" xfId="0" applyFont="1" applyFill="1" applyBorder="1" applyAlignment="1">
      <alignment/>
    </xf>
    <xf numFmtId="0" fontId="26" fillId="33" borderId="33" xfId="0" applyFont="1" applyFill="1" applyBorder="1" applyAlignment="1">
      <alignment/>
    </xf>
    <xf numFmtId="0" fontId="43" fillId="33" borderId="33" xfId="0" applyFont="1" applyFill="1" applyBorder="1" applyAlignment="1">
      <alignment horizontal="center"/>
    </xf>
    <xf numFmtId="0" fontId="43" fillId="33" borderId="33" xfId="0" applyFont="1" applyFill="1" applyBorder="1" applyAlignment="1">
      <alignment/>
    </xf>
    <xf numFmtId="0" fontId="26" fillId="33" borderId="39" xfId="0" applyFont="1" applyFill="1" applyBorder="1" applyAlignment="1">
      <alignment/>
    </xf>
    <xf numFmtId="0" fontId="0" fillId="10" borderId="42" xfId="0" applyFill="1" applyBorder="1" applyAlignment="1">
      <alignment/>
    </xf>
    <xf numFmtId="0" fontId="3" fillId="10" borderId="27" xfId="0" applyFont="1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10" borderId="27" xfId="0" applyFill="1" applyBorder="1" applyAlignment="1">
      <alignment/>
    </xf>
    <xf numFmtId="0" fontId="0" fillId="10" borderId="43" xfId="0" applyFill="1" applyBorder="1" applyAlignment="1">
      <alignment/>
    </xf>
    <xf numFmtId="0" fontId="0" fillId="0" borderId="44" xfId="0" applyBorder="1" applyAlignment="1">
      <alignment/>
    </xf>
    <xf numFmtId="2" fontId="0" fillId="36" borderId="27" xfId="0" applyNumberFormat="1" applyFill="1" applyBorder="1" applyAlignment="1">
      <alignment horizontal="center"/>
    </xf>
    <xf numFmtId="2" fontId="0" fillId="40" borderId="27" xfId="0" applyNumberFormat="1" applyFill="1" applyBorder="1" applyAlignment="1">
      <alignment horizontal="center"/>
    </xf>
    <xf numFmtId="0" fontId="0" fillId="40" borderId="45" xfId="0" applyFill="1" applyBorder="1" applyAlignment="1">
      <alignment horizontal="center"/>
    </xf>
    <xf numFmtId="2" fontId="0" fillId="44" borderId="0" xfId="0" applyNumberFormat="1" applyFill="1" applyBorder="1" applyAlignment="1">
      <alignment horizontal="center"/>
    </xf>
    <xf numFmtId="2" fontId="0" fillId="38" borderId="27" xfId="0" applyNumberFormat="1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0" borderId="45" xfId="0" applyBorder="1" applyAlignment="1">
      <alignment/>
    </xf>
    <xf numFmtId="0" fontId="43" fillId="33" borderId="23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9" borderId="23" xfId="0" applyFill="1" applyBorder="1" applyAlignment="1">
      <alignment horizontal="center"/>
    </xf>
    <xf numFmtId="0" fontId="0" fillId="45" borderId="23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0" fillId="39" borderId="42" xfId="0" applyFill="1" applyBorder="1" applyAlignment="1">
      <alignment/>
    </xf>
    <xf numFmtId="0" fontId="3" fillId="39" borderId="27" xfId="0" applyFont="1" applyFill="1" applyBorder="1" applyAlignment="1">
      <alignment horizontal="center"/>
    </xf>
    <xf numFmtId="2" fontId="0" fillId="39" borderId="27" xfId="0" applyNumberFormat="1" applyFill="1" applyBorder="1" applyAlignment="1">
      <alignment horizontal="center"/>
    </xf>
    <xf numFmtId="0" fontId="0" fillId="39" borderId="27" xfId="0" applyFill="1" applyBorder="1" applyAlignment="1">
      <alignment/>
    </xf>
    <xf numFmtId="0" fontId="0" fillId="39" borderId="43" xfId="0" applyFill="1" applyBorder="1" applyAlignment="1">
      <alignment/>
    </xf>
    <xf numFmtId="0" fontId="0" fillId="45" borderId="42" xfId="0" applyFill="1" applyBorder="1" applyAlignment="1">
      <alignment/>
    </xf>
    <xf numFmtId="0" fontId="3" fillId="45" borderId="27" xfId="0" applyFont="1" applyFill="1" applyBorder="1" applyAlignment="1">
      <alignment horizontal="center"/>
    </xf>
    <xf numFmtId="2" fontId="0" fillId="45" borderId="27" xfId="0" applyNumberFormat="1" applyFill="1" applyBorder="1" applyAlignment="1">
      <alignment horizontal="center"/>
    </xf>
    <xf numFmtId="0" fontId="0" fillId="45" borderId="27" xfId="0" applyFill="1" applyBorder="1" applyAlignment="1">
      <alignment horizontal="center"/>
    </xf>
    <xf numFmtId="0" fontId="0" fillId="45" borderId="27" xfId="0" applyFill="1" applyBorder="1" applyAlignment="1">
      <alignment/>
    </xf>
    <xf numFmtId="0" fontId="0" fillId="45" borderId="43" xfId="0" applyFill="1" applyBorder="1" applyAlignment="1">
      <alignment/>
    </xf>
    <xf numFmtId="0" fontId="2" fillId="0" borderId="0" xfId="0" applyFont="1" applyFill="1" applyAlignment="1">
      <alignment/>
    </xf>
    <xf numFmtId="2" fontId="0" fillId="40" borderId="30" xfId="0" applyNumberForma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3" fillId="39" borderId="10" xfId="0" applyFont="1" applyFill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4" xfId="0" applyFill="1" applyBorder="1" applyAlignment="1">
      <alignment/>
    </xf>
    <xf numFmtId="2" fontId="0" fillId="36" borderId="10" xfId="0" applyNumberFormat="1" applyFill="1" applyBorder="1" applyAlignment="1">
      <alignment horizontal="center"/>
    </xf>
    <xf numFmtId="0" fontId="43" fillId="33" borderId="46" xfId="0" applyFont="1" applyFill="1" applyBorder="1" applyAlignment="1">
      <alignment horizontal="center"/>
    </xf>
    <xf numFmtId="0" fontId="43" fillId="33" borderId="47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0" fillId="40" borderId="48" xfId="0" applyFill="1" applyBorder="1" applyAlignment="1">
      <alignment horizontal="center"/>
    </xf>
    <xf numFmtId="2" fontId="0" fillId="43" borderId="48" xfId="0" applyNumberFormat="1" applyFill="1" applyBorder="1" applyAlignment="1">
      <alignment horizontal="center"/>
    </xf>
    <xf numFmtId="0" fontId="0" fillId="40" borderId="47" xfId="0" applyFill="1" applyBorder="1" applyAlignment="1">
      <alignment horizontal="center"/>
    </xf>
    <xf numFmtId="0" fontId="4" fillId="0" borderId="33" xfId="0" applyFont="1" applyFill="1" applyBorder="1" applyAlignment="1">
      <alignment/>
    </xf>
    <xf numFmtId="0" fontId="0" fillId="47" borderId="35" xfId="0" applyFill="1" applyBorder="1" applyAlignment="1">
      <alignment/>
    </xf>
    <xf numFmtId="0" fontId="0" fillId="47" borderId="10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2" fontId="0" fillId="0" borderId="30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49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2" fontId="0" fillId="36" borderId="11" xfId="0" applyNumberFormat="1" applyFill="1" applyBorder="1" applyAlignment="1">
      <alignment horizontal="center"/>
    </xf>
    <xf numFmtId="2" fontId="0" fillId="36" borderId="12" xfId="0" applyNumberFormat="1" applyFill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4" xfId="0" applyBorder="1" applyAlignment="1">
      <alignment horizontal="center"/>
    </xf>
    <xf numFmtId="0" fontId="29" fillId="33" borderId="35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35" fillId="0" borderId="0" xfId="52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25" xfId="0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48" borderId="15" xfId="0" applyFont="1" applyFill="1" applyBorder="1" applyAlignment="1" quotePrefix="1">
      <alignment/>
    </xf>
    <xf numFmtId="0" fontId="2" fillId="48" borderId="16" xfId="0" applyFont="1" applyFill="1" applyBorder="1" applyAlignment="1">
      <alignment/>
    </xf>
    <xf numFmtId="0" fontId="0" fillId="48" borderId="16" xfId="0" applyFill="1" applyBorder="1" applyAlignment="1">
      <alignment/>
    </xf>
    <xf numFmtId="0" fontId="0" fillId="48" borderId="17" xfId="0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9" fillId="33" borderId="50" xfId="0" applyFont="1" applyFill="1" applyBorder="1" applyAlignment="1">
      <alignment/>
    </xf>
    <xf numFmtId="0" fontId="43" fillId="33" borderId="51" xfId="0" applyFont="1" applyFill="1" applyBorder="1" applyAlignment="1">
      <alignment horizontal="center"/>
    </xf>
    <xf numFmtId="0" fontId="43" fillId="33" borderId="14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29" fillId="33" borderId="29" xfId="0" applyFont="1" applyFill="1" applyBorder="1" applyAlignment="1">
      <alignment/>
    </xf>
    <xf numFmtId="0" fontId="43" fillId="33" borderId="49" xfId="0" applyFont="1" applyFill="1" applyBorder="1" applyAlignment="1">
      <alignment horizontal="center"/>
    </xf>
    <xf numFmtId="0" fontId="26" fillId="46" borderId="13" xfId="0" applyFont="1" applyFill="1" applyBorder="1" applyAlignment="1">
      <alignment/>
    </xf>
    <xf numFmtId="0" fontId="43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0" borderId="52" xfId="0" applyBorder="1" applyAlignment="1">
      <alignment/>
    </xf>
    <xf numFmtId="0" fontId="0" fillId="40" borderId="49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3" borderId="12" xfId="0" applyFill="1" applyBorder="1" applyAlignment="1">
      <alignment horizontal="center"/>
    </xf>
    <xf numFmtId="0" fontId="0" fillId="40" borderId="53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36" borderId="16" xfId="0" applyNumberFormat="1" applyFill="1" applyBorder="1" applyAlignment="1">
      <alignment horizontal="center"/>
    </xf>
    <xf numFmtId="2" fontId="0" fillId="40" borderId="17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7" borderId="16" xfId="0" applyFont="1" applyFill="1" applyBorder="1" applyAlignment="1">
      <alignment horizontal="left"/>
    </xf>
    <xf numFmtId="0" fontId="0" fillId="37" borderId="16" xfId="0" applyFill="1" applyBorder="1" applyAlignment="1">
      <alignment horizontal="left"/>
    </xf>
    <xf numFmtId="0" fontId="0" fillId="37" borderId="17" xfId="0" applyFill="1" applyBorder="1" applyAlignment="1">
      <alignment horizontal="left"/>
    </xf>
    <xf numFmtId="0" fontId="0" fillId="37" borderId="16" xfId="0" applyFill="1" applyBorder="1" applyAlignment="1">
      <alignment horizontal="left" wrapText="1"/>
    </xf>
    <xf numFmtId="0" fontId="0" fillId="37" borderId="54" xfId="0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lyse@mtco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J3" sqref="J3:L3"/>
    </sheetView>
  </sheetViews>
  <sheetFormatPr defaultColWidth="9.140625" defaultRowHeight="15"/>
  <cols>
    <col min="1" max="1" width="8.7109375" style="0" customWidth="1"/>
    <col min="2" max="5" width="20.7109375" style="0" customWidth="1"/>
    <col min="6" max="6" width="20.7109375" style="0" hidden="1" customWidth="1"/>
  </cols>
  <sheetData>
    <row r="1" spans="1:6" ht="15">
      <c r="A1" s="291" t="str">
        <f>+Summary!A10</f>
        <v>2012 Metamora Band Invitational</v>
      </c>
      <c r="B1" s="292"/>
      <c r="C1" s="292"/>
      <c r="D1" s="292"/>
      <c r="E1" s="292"/>
      <c r="F1" s="292"/>
    </row>
    <row r="2" spans="1:6" ht="15">
      <c r="A2" s="32"/>
      <c r="B2" s="33" t="s">
        <v>2</v>
      </c>
      <c r="C2" s="33" t="s">
        <v>2</v>
      </c>
      <c r="D2" s="33" t="s">
        <v>2</v>
      </c>
      <c r="E2" s="33" t="s">
        <v>2</v>
      </c>
      <c r="F2" s="33" t="s">
        <v>2</v>
      </c>
    </row>
    <row r="3" spans="1:6" ht="15">
      <c r="A3" s="14"/>
      <c r="B3" s="34" t="s">
        <v>7</v>
      </c>
      <c r="C3" s="34" t="s">
        <v>8</v>
      </c>
      <c r="D3" s="34" t="s">
        <v>9</v>
      </c>
      <c r="E3" s="34" t="s">
        <v>10</v>
      </c>
      <c r="F3" s="34" t="s">
        <v>11</v>
      </c>
    </row>
    <row r="4" spans="1:5" ht="15">
      <c r="A4" s="1">
        <v>1</v>
      </c>
      <c r="B4" t="s">
        <v>95</v>
      </c>
      <c r="C4" t="s">
        <v>60</v>
      </c>
      <c r="D4" t="s">
        <v>73</v>
      </c>
      <c r="E4" t="s">
        <v>74</v>
      </c>
    </row>
    <row r="5" spans="1:5" ht="15">
      <c r="A5" s="1">
        <v>2</v>
      </c>
      <c r="B5" t="s">
        <v>96</v>
      </c>
      <c r="C5" t="s">
        <v>98</v>
      </c>
      <c r="D5" t="s">
        <v>64</v>
      </c>
      <c r="E5" t="s">
        <v>101</v>
      </c>
    </row>
    <row r="6" spans="1:5" ht="15">
      <c r="A6" s="1">
        <v>3</v>
      </c>
      <c r="B6" t="s">
        <v>97</v>
      </c>
      <c r="C6" t="s">
        <v>99</v>
      </c>
      <c r="D6" t="s">
        <v>72</v>
      </c>
      <c r="E6" t="s">
        <v>62</v>
      </c>
    </row>
    <row r="7" spans="1:4" ht="15">
      <c r="A7" s="1">
        <v>4</v>
      </c>
      <c r="B7" t="s">
        <v>70</v>
      </c>
      <c r="D7" t="s">
        <v>100</v>
      </c>
    </row>
    <row r="8" spans="1:13" ht="15" hidden="1">
      <c r="A8" s="1">
        <v>5</v>
      </c>
      <c r="M8" t="s">
        <v>121</v>
      </c>
    </row>
    <row r="9" ht="15" hidden="1">
      <c r="A9" s="1">
        <v>6</v>
      </c>
    </row>
    <row r="10" ht="15" hidden="1">
      <c r="A10" s="1">
        <v>7</v>
      </c>
    </row>
    <row r="11" ht="15" hidden="1">
      <c r="A11" s="1">
        <v>8</v>
      </c>
    </row>
    <row r="12" ht="15" hidden="1">
      <c r="A12" s="1">
        <v>9</v>
      </c>
    </row>
    <row r="13" ht="15" hidden="1">
      <c r="A13" s="1">
        <v>10</v>
      </c>
    </row>
    <row r="14" ht="15" hidden="1">
      <c r="A14" s="1">
        <v>11</v>
      </c>
    </row>
    <row r="15" ht="15" hidden="1">
      <c r="A15" s="1">
        <v>12</v>
      </c>
    </row>
    <row r="16" ht="15" hidden="1">
      <c r="A16" s="1">
        <v>13</v>
      </c>
    </row>
    <row r="17" ht="15" hidden="1">
      <c r="A17" s="1">
        <v>14</v>
      </c>
    </row>
    <row r="18" ht="15" hidden="1">
      <c r="A18" s="1">
        <v>15</v>
      </c>
    </row>
    <row r="21" ht="15">
      <c r="B21" s="166" t="s">
        <v>75</v>
      </c>
    </row>
    <row r="22" spans="2:5" ht="15">
      <c r="B22" s="94" t="s">
        <v>103</v>
      </c>
      <c r="C22" t="s">
        <v>78</v>
      </c>
      <c r="E22" t="s">
        <v>104</v>
      </c>
    </row>
    <row r="23" spans="2:5" ht="15">
      <c r="B23" s="254" t="s">
        <v>105</v>
      </c>
      <c r="C23" t="s">
        <v>79</v>
      </c>
      <c r="E23" t="s">
        <v>112</v>
      </c>
    </row>
    <row r="24" spans="2:5" ht="15">
      <c r="B24" s="254" t="s">
        <v>82</v>
      </c>
      <c r="C24" t="s">
        <v>80</v>
      </c>
      <c r="E24" t="s">
        <v>83</v>
      </c>
    </row>
    <row r="25" spans="2:5" ht="15">
      <c r="B25" s="254" t="s">
        <v>77</v>
      </c>
      <c r="C25" t="s">
        <v>81</v>
      </c>
      <c r="E25" t="s">
        <v>113</v>
      </c>
    </row>
    <row r="26" spans="2:5" ht="15">
      <c r="B26" s="254" t="s">
        <v>88</v>
      </c>
      <c r="C26" t="s">
        <v>85</v>
      </c>
      <c r="E26" t="s">
        <v>106</v>
      </c>
    </row>
    <row r="27" spans="2:5" ht="15">
      <c r="B27" s="254" t="s">
        <v>107</v>
      </c>
      <c r="C27" t="s">
        <v>85</v>
      </c>
      <c r="E27" t="s">
        <v>108</v>
      </c>
    </row>
    <row r="28" spans="2:5" ht="15">
      <c r="B28" s="254" t="s">
        <v>84</v>
      </c>
      <c r="C28" t="s">
        <v>86</v>
      </c>
      <c r="E28" t="s">
        <v>109</v>
      </c>
    </row>
    <row r="29" spans="2:5" ht="15">
      <c r="B29" s="254" t="s">
        <v>110</v>
      </c>
      <c r="C29" t="s">
        <v>87</v>
      </c>
      <c r="E29" t="s">
        <v>111</v>
      </c>
    </row>
    <row r="30" spans="2:5" ht="15">
      <c r="B30" s="254" t="s">
        <v>115</v>
      </c>
      <c r="C30" t="s">
        <v>3</v>
      </c>
      <c r="E30" t="s">
        <v>114</v>
      </c>
    </row>
    <row r="31" spans="2:5" ht="15">
      <c r="B31" s="254" t="s">
        <v>89</v>
      </c>
      <c r="C31" t="s">
        <v>116</v>
      </c>
      <c r="E31" t="s">
        <v>90</v>
      </c>
    </row>
    <row r="32" spans="2:5" ht="15">
      <c r="B32" s="254" t="s">
        <v>91</v>
      </c>
      <c r="C32" t="s">
        <v>92</v>
      </c>
      <c r="E32" t="s">
        <v>90</v>
      </c>
    </row>
    <row r="33" spans="2:5" ht="15">
      <c r="B33" s="254" t="s">
        <v>94</v>
      </c>
      <c r="C33" t="s">
        <v>93</v>
      </c>
      <c r="E33" t="s">
        <v>76</v>
      </c>
    </row>
    <row r="36" spans="2:3" ht="15">
      <c r="B36" t="s">
        <v>120</v>
      </c>
      <c r="C36" s="253" t="s">
        <v>119</v>
      </c>
    </row>
  </sheetData>
  <sheetProtection/>
  <mergeCells count="1">
    <mergeCell ref="A1:F1"/>
  </mergeCells>
  <hyperlinks>
    <hyperlink ref="C36" r:id="rId1" display="elyse@mtco.com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6"/>
  <sheetViews>
    <sheetView tabSelected="1" zoomScalePageLayoutView="0" workbookViewId="0" topLeftCell="A84">
      <selection activeCell="A10" sqref="A10:N225"/>
    </sheetView>
  </sheetViews>
  <sheetFormatPr defaultColWidth="9.140625" defaultRowHeight="15"/>
  <cols>
    <col min="1" max="1" width="20.7109375" style="0" customWidth="1"/>
    <col min="2" max="2" width="5.57421875" style="0" customWidth="1"/>
    <col min="3" max="3" width="10.57421875" style="0" customWidth="1"/>
    <col min="4" max="4" width="7.57421875" style="0" customWidth="1"/>
    <col min="5" max="5" width="9.57421875" style="0" customWidth="1"/>
    <col min="6" max="6" width="7.57421875" style="0" customWidth="1"/>
    <col min="7" max="7" width="10.57421875" style="0" customWidth="1"/>
    <col min="13" max="13" width="8.421875" style="0" customWidth="1"/>
    <col min="14" max="14" width="6.28125" style="0" customWidth="1"/>
  </cols>
  <sheetData>
    <row r="1" spans="1:13" ht="15" hidden="1">
      <c r="A1" s="8">
        <f>Schools!F10</f>
        <v>0</v>
      </c>
      <c r="B1" s="6" t="s">
        <v>11</v>
      </c>
      <c r="C1" s="7">
        <f>'Parade Captions'!C66</f>
        <v>0</v>
      </c>
      <c r="D1" s="7">
        <f>'Parade Captions'!D66</f>
        <v>0</v>
      </c>
      <c r="E1" s="7">
        <f>'Parade Captions'!E66</f>
        <v>0</v>
      </c>
      <c r="F1" s="7"/>
      <c r="H1" s="7"/>
      <c r="I1" s="5"/>
      <c r="J1" s="5"/>
      <c r="K1" s="5"/>
      <c r="L1" s="5"/>
      <c r="M1" s="9"/>
    </row>
    <row r="2" spans="1:13" ht="15" hidden="1">
      <c r="A2" s="8">
        <f>Schools!F11</f>
        <v>0</v>
      </c>
      <c r="B2" s="6" t="s">
        <v>11</v>
      </c>
      <c r="C2" s="7">
        <f>'Parade Captions'!C67</f>
        <v>0</v>
      </c>
      <c r="D2" s="7">
        <f>'Parade Captions'!D67</f>
        <v>0</v>
      </c>
      <c r="E2" s="7">
        <f>'Parade Captions'!E67</f>
        <v>0</v>
      </c>
      <c r="F2" s="7"/>
      <c r="H2" s="7"/>
      <c r="I2" s="5"/>
      <c r="J2" s="5"/>
      <c r="K2" s="5"/>
      <c r="L2" s="5"/>
      <c r="M2" s="9"/>
    </row>
    <row r="3" spans="1:13" ht="15" hidden="1">
      <c r="A3" s="8">
        <f>Schools!F12</f>
        <v>0</v>
      </c>
      <c r="B3" s="6" t="s">
        <v>11</v>
      </c>
      <c r="C3" s="7">
        <f>'Parade Captions'!C68</f>
        <v>0</v>
      </c>
      <c r="D3" s="7">
        <f>'Parade Captions'!D68</f>
        <v>0</v>
      </c>
      <c r="E3" s="7">
        <f>'Parade Captions'!E68</f>
        <v>0</v>
      </c>
      <c r="F3" s="7"/>
      <c r="H3" s="7"/>
      <c r="I3" s="5"/>
      <c r="J3" s="5"/>
      <c r="K3" s="5"/>
      <c r="L3" s="5"/>
      <c r="M3" s="9"/>
    </row>
    <row r="4" spans="1:13" ht="15" hidden="1">
      <c r="A4" s="8">
        <f>Schools!F13</f>
        <v>0</v>
      </c>
      <c r="B4" s="6" t="s">
        <v>11</v>
      </c>
      <c r="C4" s="7">
        <f>'Parade Captions'!C69</f>
        <v>0</v>
      </c>
      <c r="D4" s="7">
        <f>'Parade Captions'!D69</f>
        <v>0</v>
      </c>
      <c r="E4" s="7">
        <f>'Parade Captions'!E69</f>
        <v>0</v>
      </c>
      <c r="F4" s="7"/>
      <c r="H4" s="7"/>
      <c r="I4" s="5"/>
      <c r="J4" s="5"/>
      <c r="K4" s="5"/>
      <c r="L4" s="5"/>
      <c r="M4" s="9"/>
    </row>
    <row r="5" spans="1:13" ht="15" hidden="1">
      <c r="A5" s="8">
        <f>Schools!F14</f>
        <v>0</v>
      </c>
      <c r="B5" s="6" t="s">
        <v>11</v>
      </c>
      <c r="C5" s="7">
        <f>'Parade Captions'!C70</f>
        <v>0</v>
      </c>
      <c r="D5" s="7">
        <f>'Parade Captions'!D70</f>
        <v>0</v>
      </c>
      <c r="E5" s="7">
        <f>'Parade Captions'!E70</f>
        <v>0</v>
      </c>
      <c r="F5" s="7"/>
      <c r="H5" s="7"/>
      <c r="I5" s="5"/>
      <c r="J5" s="5"/>
      <c r="K5" s="5"/>
      <c r="L5" s="5"/>
      <c r="M5" s="9"/>
    </row>
    <row r="6" spans="1:13" ht="15" hidden="1">
      <c r="A6" s="8">
        <f>Schools!F15</f>
        <v>0</v>
      </c>
      <c r="B6" s="6" t="s">
        <v>11</v>
      </c>
      <c r="C6" s="7">
        <f>'Parade Captions'!C71</f>
        <v>0</v>
      </c>
      <c r="D6" s="7">
        <f>'Parade Captions'!D71</f>
        <v>0</v>
      </c>
      <c r="E6" s="7">
        <f>'Parade Captions'!E71</f>
        <v>0</v>
      </c>
      <c r="F6" s="7"/>
      <c r="H6" s="7"/>
      <c r="I6" s="5"/>
      <c r="J6" s="5"/>
      <c r="K6" s="5"/>
      <c r="L6" s="5"/>
      <c r="M6" s="9"/>
    </row>
    <row r="7" spans="1:13" ht="15" hidden="1">
      <c r="A7" s="8">
        <f>Schools!F16</f>
        <v>0</v>
      </c>
      <c r="B7" s="6" t="s">
        <v>11</v>
      </c>
      <c r="C7" s="7">
        <f>'Parade Captions'!C72</f>
        <v>0</v>
      </c>
      <c r="D7" s="7">
        <f>'Parade Captions'!D72</f>
        <v>0</v>
      </c>
      <c r="E7" s="7">
        <f>'Parade Captions'!E72</f>
        <v>0</v>
      </c>
      <c r="F7" s="7"/>
      <c r="H7" s="7"/>
      <c r="I7" s="5"/>
      <c r="J7" s="5"/>
      <c r="K7" s="5"/>
      <c r="L7" s="5"/>
      <c r="M7" s="9"/>
    </row>
    <row r="8" spans="1:13" ht="15" hidden="1">
      <c r="A8" s="8">
        <f>Schools!F17</f>
        <v>0</v>
      </c>
      <c r="B8" s="6" t="s">
        <v>11</v>
      </c>
      <c r="C8" s="7">
        <f>'Parade Captions'!C73</f>
        <v>0</v>
      </c>
      <c r="D8" s="7">
        <f>'Parade Captions'!D73</f>
        <v>0</v>
      </c>
      <c r="E8" s="7">
        <f>'Parade Captions'!E73</f>
        <v>0</v>
      </c>
      <c r="F8" s="7"/>
      <c r="H8" s="7"/>
      <c r="I8" s="5"/>
      <c r="J8" s="5"/>
      <c r="K8" s="5"/>
      <c r="L8" s="5"/>
      <c r="M8" s="9"/>
    </row>
    <row r="9" spans="1:13" ht="15.75" hidden="1" thickBot="1">
      <c r="A9" s="8">
        <f>Schools!F18</f>
        <v>0</v>
      </c>
      <c r="B9" s="6" t="s">
        <v>11</v>
      </c>
      <c r="C9" s="7">
        <f>'Parade Captions'!C74</f>
        <v>0</v>
      </c>
      <c r="D9" s="7">
        <f>'Parade Captions'!D74</f>
        <v>0</v>
      </c>
      <c r="E9" s="7">
        <f>'Parade Captions'!E74</f>
        <v>0</v>
      </c>
      <c r="F9" s="7"/>
      <c r="G9" s="5"/>
      <c r="H9" s="7"/>
      <c r="I9" s="5"/>
      <c r="J9" s="5"/>
      <c r="K9" s="5"/>
      <c r="L9" s="5"/>
      <c r="M9" s="9"/>
    </row>
    <row r="10" spans="1:18" ht="21.75" thickBot="1">
      <c r="A10" s="258" t="s">
        <v>102</v>
      </c>
      <c r="B10" s="259"/>
      <c r="C10" s="259"/>
      <c r="D10" s="259"/>
      <c r="E10" s="259"/>
      <c r="F10" s="259"/>
      <c r="G10" s="260"/>
      <c r="H10" s="260"/>
      <c r="I10" s="260"/>
      <c r="J10" s="261"/>
      <c r="K10" s="89"/>
      <c r="L10" s="89"/>
      <c r="M10" s="223"/>
      <c r="N10" s="223"/>
      <c r="O10" s="223"/>
      <c r="P10" s="223"/>
      <c r="Q10" s="223"/>
      <c r="R10" s="223"/>
    </row>
    <row r="11" spans="1:18" ht="19.5" hidden="1" thickBot="1">
      <c r="A11" s="256" t="s">
        <v>12</v>
      </c>
      <c r="B11" s="257"/>
      <c r="C11" s="257"/>
      <c r="D11" s="257"/>
      <c r="E11" s="257"/>
      <c r="F11" s="257"/>
      <c r="G11" s="255"/>
      <c r="H11" s="89"/>
      <c r="I11" s="89" t="s">
        <v>65</v>
      </c>
      <c r="J11" s="100"/>
      <c r="K11" s="89"/>
      <c r="L11" s="89"/>
      <c r="M11" s="102" t="s">
        <v>63</v>
      </c>
      <c r="N11" s="103"/>
      <c r="O11" s="103"/>
      <c r="P11" s="103"/>
      <c r="Q11" s="103"/>
      <c r="R11" s="103"/>
    </row>
    <row r="12" spans="1:18" ht="16.5" hidden="1" thickBot="1" thickTop="1">
      <c r="A12" s="169" t="s">
        <v>1</v>
      </c>
      <c r="B12" s="170" t="s">
        <v>2</v>
      </c>
      <c r="C12" s="171" t="s">
        <v>13</v>
      </c>
      <c r="D12" s="171" t="s">
        <v>14</v>
      </c>
      <c r="E12" s="171" t="s">
        <v>15</v>
      </c>
      <c r="F12" s="171"/>
      <c r="G12" s="205"/>
      <c r="H12" s="101"/>
      <c r="I12" s="89"/>
      <c r="J12" s="100"/>
      <c r="K12" s="89"/>
      <c r="L12" s="89"/>
      <c r="M12" s="184"/>
      <c r="N12" s="185"/>
      <c r="O12" s="185"/>
      <c r="P12" s="177" t="s">
        <v>18</v>
      </c>
      <c r="Q12" s="177" t="s">
        <v>4</v>
      </c>
      <c r="R12" s="186"/>
    </row>
    <row r="13" spans="1:18" ht="15.75" hidden="1" thickBot="1">
      <c r="A13" s="172"/>
      <c r="B13" s="173"/>
      <c r="C13" s="174">
        <v>40</v>
      </c>
      <c r="D13" s="174">
        <v>20</v>
      </c>
      <c r="E13" s="174">
        <v>40</v>
      </c>
      <c r="F13" s="174" t="s">
        <v>16</v>
      </c>
      <c r="G13" s="206" t="s">
        <v>4</v>
      </c>
      <c r="H13" s="101"/>
      <c r="I13" s="89"/>
      <c r="J13" s="100"/>
      <c r="K13" s="89"/>
      <c r="L13" s="89"/>
      <c r="M13" s="187"/>
      <c r="N13" s="188"/>
      <c r="O13" s="188"/>
      <c r="P13" s="189" t="s">
        <v>19</v>
      </c>
      <c r="Q13" s="190"/>
      <c r="R13" s="191"/>
    </row>
    <row r="14" spans="1:18" ht="16.5" hidden="1" thickBot="1" thickTop="1">
      <c r="A14" s="8" t="str">
        <f>+Schools!B4</f>
        <v>Ridgeview</v>
      </c>
      <c r="B14" s="6" t="s">
        <v>7</v>
      </c>
      <c r="C14" s="13">
        <f>'Parade Composite'!C6</f>
        <v>0</v>
      </c>
      <c r="D14" s="13">
        <f>'Parade Composite'!D6</f>
        <v>0</v>
      </c>
      <c r="E14" s="13">
        <f>'Parade Composite'!E6</f>
        <v>0</v>
      </c>
      <c r="F14" s="13">
        <f>SUM(C14:E14)</f>
        <v>0</v>
      </c>
      <c r="G14" s="207">
        <f>RANK(F14,F$14:F$28)</f>
        <v>1</v>
      </c>
      <c r="H14" s="101"/>
      <c r="I14" s="89"/>
      <c r="J14" s="100"/>
      <c r="K14" s="89"/>
      <c r="L14" s="89"/>
      <c r="M14" s="108" t="str">
        <f aca="true" t="shared" si="0" ref="M14:M19">+A14</f>
        <v>Ridgeview</v>
      </c>
      <c r="N14" s="109"/>
      <c r="O14" s="109"/>
      <c r="P14" s="110">
        <f aca="true" t="shared" si="1" ref="P14:P36">F14+L156</f>
        <v>45.8</v>
      </c>
      <c r="Q14" s="111">
        <f aca="true" t="shared" si="2" ref="Q14:Q31">RANK(P14,P$14:P$31)</f>
        <v>7</v>
      </c>
      <c r="R14" s="112"/>
    </row>
    <row r="15" spans="1:18" ht="15.75" hidden="1" thickBot="1">
      <c r="A15" s="8" t="str">
        <f>+Schools!B5</f>
        <v>St. Joseph-Ogden</v>
      </c>
      <c r="B15" s="6" t="s">
        <v>7</v>
      </c>
      <c r="C15" s="13">
        <f>'Parade Composite'!C7</f>
        <v>0</v>
      </c>
      <c r="D15" s="13">
        <f>'Parade Composite'!D7</f>
        <v>0</v>
      </c>
      <c r="E15" s="13">
        <f>'Parade Composite'!E7</f>
        <v>0</v>
      </c>
      <c r="F15" s="13">
        <f aca="true" t="shared" si="3" ref="F15:F73">SUM(C15:E15)</f>
        <v>0</v>
      </c>
      <c r="G15" s="207">
        <f aca="true" t="shared" si="4" ref="G15:G27">RANK(F15,F$14:F$28)</f>
        <v>1</v>
      </c>
      <c r="H15" s="101"/>
      <c r="I15" s="89"/>
      <c r="J15" s="100"/>
      <c r="K15" s="89"/>
      <c r="L15" s="89"/>
      <c r="M15" s="104" t="str">
        <f t="shared" si="0"/>
        <v>St. Joseph-Ogden</v>
      </c>
      <c r="N15" s="5"/>
      <c r="O15" s="5"/>
      <c r="P15" s="69">
        <f t="shared" si="1"/>
        <v>55.300000000000004</v>
      </c>
      <c r="Q15" s="70">
        <f t="shared" si="2"/>
        <v>3</v>
      </c>
      <c r="R15" s="113"/>
    </row>
    <row r="16" spans="1:18" ht="15.75" hidden="1" thickBot="1">
      <c r="A16" s="8" t="s">
        <v>61</v>
      </c>
      <c r="B16" s="6" t="s">
        <v>7</v>
      </c>
      <c r="C16" s="13">
        <f>'Parade Composite'!C8</f>
        <v>0</v>
      </c>
      <c r="D16" s="13">
        <f>'Parade Composite'!D8</f>
        <v>0</v>
      </c>
      <c r="E16" s="13">
        <f>'Parade Composite'!E8</f>
        <v>0</v>
      </c>
      <c r="F16" s="13">
        <f t="shared" si="3"/>
        <v>0</v>
      </c>
      <c r="G16" s="207">
        <f t="shared" si="4"/>
        <v>1</v>
      </c>
      <c r="H16" s="101"/>
      <c r="I16" s="89"/>
      <c r="J16" s="100"/>
      <c r="K16" s="89"/>
      <c r="L16" s="89"/>
      <c r="M16" s="104" t="str">
        <f t="shared" si="0"/>
        <v>El Paso-Gridley</v>
      </c>
      <c r="N16" s="5"/>
      <c r="O16" s="5"/>
      <c r="P16" s="69">
        <f t="shared" si="1"/>
        <v>51.25</v>
      </c>
      <c r="Q16" s="70">
        <f t="shared" si="2"/>
        <v>6</v>
      </c>
      <c r="R16" s="113"/>
    </row>
    <row r="17" spans="1:18" ht="15.75" hidden="1" thickBot="1">
      <c r="A17" s="8" t="str">
        <f>+Schools!B7</f>
        <v>Bremen</v>
      </c>
      <c r="B17" s="6" t="s">
        <v>7</v>
      </c>
      <c r="C17" s="13">
        <f>'Parade Composite'!C9</f>
        <v>0</v>
      </c>
      <c r="D17" s="13">
        <f>'Parade Composite'!D9</f>
        <v>0</v>
      </c>
      <c r="E17" s="13">
        <f>'Parade Composite'!E9</f>
        <v>0</v>
      </c>
      <c r="F17" s="13">
        <f t="shared" si="3"/>
        <v>0</v>
      </c>
      <c r="G17" s="207">
        <f t="shared" si="4"/>
        <v>1</v>
      </c>
      <c r="H17" s="101"/>
      <c r="I17" s="89"/>
      <c r="J17" s="100"/>
      <c r="K17" s="89"/>
      <c r="L17" s="89"/>
      <c r="M17" s="104" t="str">
        <f t="shared" si="0"/>
        <v>Bremen</v>
      </c>
      <c r="N17" s="5"/>
      <c r="O17" s="5"/>
      <c r="P17" s="69">
        <f t="shared" si="1"/>
        <v>52.3</v>
      </c>
      <c r="Q17" s="70">
        <f t="shared" si="2"/>
        <v>5</v>
      </c>
      <c r="R17" s="113"/>
    </row>
    <row r="18" spans="1:18" ht="15.75" hidden="1" thickBot="1">
      <c r="A18" s="8">
        <f>+Schools!B8</f>
        <v>0</v>
      </c>
      <c r="B18" s="6" t="s">
        <v>7</v>
      </c>
      <c r="C18" s="13">
        <f>'Parade Composite'!C10</f>
        <v>0</v>
      </c>
      <c r="D18" s="13">
        <f>'Parade Composite'!D10</f>
        <v>0</v>
      </c>
      <c r="E18" s="13">
        <f>'Parade Composite'!E10</f>
        <v>0</v>
      </c>
      <c r="F18" s="13">
        <f t="shared" si="3"/>
        <v>0</v>
      </c>
      <c r="G18" s="207">
        <f t="shared" si="4"/>
        <v>1</v>
      </c>
      <c r="H18" s="101"/>
      <c r="I18" s="89"/>
      <c r="J18" s="100"/>
      <c r="K18" s="89"/>
      <c r="L18" s="89"/>
      <c r="M18" s="104">
        <f t="shared" si="0"/>
        <v>0</v>
      </c>
      <c r="N18" s="5"/>
      <c r="O18" s="5"/>
      <c r="P18" s="69">
        <f t="shared" si="1"/>
        <v>0</v>
      </c>
      <c r="Q18" s="70">
        <f t="shared" si="2"/>
        <v>8</v>
      </c>
      <c r="R18" s="113"/>
    </row>
    <row r="19" spans="1:18" ht="15.75" hidden="1" thickBot="1">
      <c r="A19" s="8">
        <f>+Schools!B9</f>
        <v>0</v>
      </c>
      <c r="B19" s="6" t="s">
        <v>7</v>
      </c>
      <c r="C19" s="13">
        <f>'Parade Composite'!C11</f>
        <v>0</v>
      </c>
      <c r="D19" s="13">
        <f>'Parade Composite'!D11</f>
        <v>0</v>
      </c>
      <c r="E19" s="13">
        <f>'Parade Composite'!E11</f>
        <v>0</v>
      </c>
      <c r="F19" s="13">
        <f t="shared" si="3"/>
        <v>0</v>
      </c>
      <c r="G19" s="207">
        <f t="shared" si="4"/>
        <v>1</v>
      </c>
      <c r="H19" s="101"/>
      <c r="I19" s="89"/>
      <c r="J19" s="100"/>
      <c r="K19" s="89"/>
      <c r="L19" s="89"/>
      <c r="M19" s="104">
        <f t="shared" si="0"/>
        <v>0</v>
      </c>
      <c r="N19" s="5"/>
      <c r="O19" s="5"/>
      <c r="P19" s="69">
        <f t="shared" si="1"/>
        <v>0</v>
      </c>
      <c r="Q19" s="70">
        <f t="shared" si="2"/>
        <v>8</v>
      </c>
      <c r="R19" s="113"/>
    </row>
    <row r="20" spans="1:18" ht="15.75" hidden="1" thickBot="1">
      <c r="A20" s="8">
        <f>+Schools!B10</f>
        <v>0</v>
      </c>
      <c r="B20" s="6" t="s">
        <v>7</v>
      </c>
      <c r="C20" s="13">
        <f>'Parade Composite'!C12</f>
        <v>0</v>
      </c>
      <c r="D20" s="13">
        <f>'Parade Composite'!D12</f>
        <v>0</v>
      </c>
      <c r="E20" s="13">
        <f>'Parade Composite'!E12</f>
        <v>0</v>
      </c>
      <c r="F20" s="13">
        <f>SUM(C20:E20)</f>
        <v>0</v>
      </c>
      <c r="G20" s="207">
        <f>RANK(F20,F$14:F$28)</f>
        <v>1</v>
      </c>
      <c r="H20" s="101"/>
      <c r="I20" s="89"/>
      <c r="J20" s="100"/>
      <c r="K20" s="89"/>
      <c r="L20" s="89"/>
      <c r="M20" s="104">
        <f>+A93</f>
        <v>0</v>
      </c>
      <c r="N20" s="5"/>
      <c r="O20" s="5"/>
      <c r="P20" s="69">
        <f t="shared" si="1"/>
        <v>0</v>
      </c>
      <c r="Q20" s="70">
        <f t="shared" si="2"/>
        <v>8</v>
      </c>
      <c r="R20" s="114"/>
    </row>
    <row r="21" spans="1:18" ht="15.75" hidden="1" thickBot="1">
      <c r="A21" s="8">
        <f>+Schools!B11</f>
        <v>0</v>
      </c>
      <c r="B21" s="6" t="s">
        <v>7</v>
      </c>
      <c r="C21" s="13">
        <f>'Parade Composite'!C13</f>
        <v>0</v>
      </c>
      <c r="D21" s="13">
        <f>'Parade Composite'!D13</f>
        <v>0</v>
      </c>
      <c r="E21" s="13">
        <f>'Parade Composite'!E13</f>
        <v>0</v>
      </c>
      <c r="F21" s="13">
        <f>SUM(C21:E21)</f>
        <v>0</v>
      </c>
      <c r="G21" s="207">
        <f>RANK(F21,F$14:F$28)</f>
        <v>1</v>
      </c>
      <c r="H21" s="101"/>
      <c r="I21" s="89"/>
      <c r="J21" s="100"/>
      <c r="K21" s="89"/>
      <c r="L21" s="89"/>
      <c r="M21" s="104">
        <f>+A94</f>
        <v>0</v>
      </c>
      <c r="N21" s="5"/>
      <c r="O21" s="5"/>
      <c r="P21" s="69">
        <f t="shared" si="1"/>
        <v>0</v>
      </c>
      <c r="Q21" s="70">
        <f t="shared" si="2"/>
        <v>8</v>
      </c>
      <c r="R21" s="113"/>
    </row>
    <row r="22" spans="1:18" ht="15.75" hidden="1" thickBot="1">
      <c r="A22" s="8">
        <f>+Schools!B12</f>
        <v>0</v>
      </c>
      <c r="B22" s="6" t="s">
        <v>7</v>
      </c>
      <c r="C22" s="13">
        <f>'Parade Composite'!C14</f>
        <v>0</v>
      </c>
      <c r="D22" s="13">
        <f>'Parade Composite'!D14</f>
        <v>0</v>
      </c>
      <c r="E22" s="13">
        <f>'Parade Composite'!E14</f>
        <v>0</v>
      </c>
      <c r="F22" s="13">
        <f>SUM(C22:E22)</f>
        <v>0</v>
      </c>
      <c r="G22" s="207">
        <f>RANK(F22,F$14:F$28)</f>
        <v>1</v>
      </c>
      <c r="H22" s="101"/>
      <c r="I22" s="89"/>
      <c r="J22" s="100"/>
      <c r="K22" s="89"/>
      <c r="L22" s="89"/>
      <c r="M22" s="104">
        <f>+A95</f>
        <v>0</v>
      </c>
      <c r="N22" s="5"/>
      <c r="O22" s="5"/>
      <c r="P22" s="69">
        <f t="shared" si="1"/>
        <v>0</v>
      </c>
      <c r="Q22" s="70">
        <f t="shared" si="2"/>
        <v>8</v>
      </c>
      <c r="R22" s="113"/>
    </row>
    <row r="23" spans="1:18" ht="15.75" hidden="1" thickBot="1">
      <c r="A23" s="8">
        <f>Schools!B13</f>
        <v>0</v>
      </c>
      <c r="B23" s="6" t="s">
        <v>7</v>
      </c>
      <c r="C23" s="13">
        <f>'Parade Composite'!C15</f>
        <v>0</v>
      </c>
      <c r="D23" s="13">
        <f>'Parade Composite'!D15</f>
        <v>0</v>
      </c>
      <c r="E23" s="13">
        <f>'Parade Composite'!E15</f>
        <v>0</v>
      </c>
      <c r="F23" s="13">
        <f t="shared" si="3"/>
        <v>0</v>
      </c>
      <c r="G23" s="207">
        <f t="shared" si="4"/>
        <v>1</v>
      </c>
      <c r="H23" s="101"/>
      <c r="I23" s="89"/>
      <c r="J23" s="100"/>
      <c r="K23" s="89"/>
      <c r="L23" s="89"/>
      <c r="M23" s="104">
        <f aca="true" t="shared" si="5" ref="M23:M35">+A23</f>
        <v>0</v>
      </c>
      <c r="N23" s="5"/>
      <c r="O23" s="5"/>
      <c r="P23" s="69">
        <f t="shared" si="1"/>
        <v>0</v>
      </c>
      <c r="Q23" s="70">
        <f t="shared" si="2"/>
        <v>8</v>
      </c>
      <c r="R23" s="113"/>
    </row>
    <row r="24" spans="1:18" ht="15.75" hidden="1" thickBot="1">
      <c r="A24" s="8">
        <f>Schools!B14</f>
        <v>0</v>
      </c>
      <c r="B24" s="6" t="s">
        <v>7</v>
      </c>
      <c r="C24" s="13">
        <f>'Parade Composite'!C16</f>
        <v>0</v>
      </c>
      <c r="D24" s="13">
        <f>'Parade Composite'!D16</f>
        <v>0</v>
      </c>
      <c r="E24" s="13">
        <f>'Parade Composite'!E16</f>
        <v>0</v>
      </c>
      <c r="F24" s="13">
        <f t="shared" si="3"/>
        <v>0</v>
      </c>
      <c r="G24" s="207">
        <f t="shared" si="4"/>
        <v>1</v>
      </c>
      <c r="H24" s="101"/>
      <c r="I24" s="89"/>
      <c r="J24" s="100"/>
      <c r="K24" s="89"/>
      <c r="L24" s="89"/>
      <c r="M24" s="104">
        <f t="shared" si="5"/>
        <v>0</v>
      </c>
      <c r="N24" s="5"/>
      <c r="O24" s="5"/>
      <c r="P24" s="69">
        <f t="shared" si="1"/>
        <v>0</v>
      </c>
      <c r="Q24" s="70">
        <f t="shared" si="2"/>
        <v>8</v>
      </c>
      <c r="R24" s="113"/>
    </row>
    <row r="25" spans="1:18" ht="15.75" hidden="1" thickBot="1">
      <c r="A25" s="8">
        <f>Schools!B15</f>
        <v>0</v>
      </c>
      <c r="B25" s="6" t="s">
        <v>7</v>
      </c>
      <c r="C25" s="13">
        <f>'Parade Composite'!C17</f>
        <v>0</v>
      </c>
      <c r="D25" s="13">
        <f>'Parade Composite'!D17</f>
        <v>0</v>
      </c>
      <c r="E25" s="13">
        <f>'Parade Composite'!E17</f>
        <v>0</v>
      </c>
      <c r="F25" s="13">
        <f t="shared" si="3"/>
        <v>0</v>
      </c>
      <c r="G25" s="207">
        <f t="shared" si="4"/>
        <v>1</v>
      </c>
      <c r="H25" s="101"/>
      <c r="I25" s="89"/>
      <c r="J25" s="100"/>
      <c r="K25" s="89"/>
      <c r="L25" s="89"/>
      <c r="M25" s="104">
        <f t="shared" si="5"/>
        <v>0</v>
      </c>
      <c r="N25" s="5"/>
      <c r="O25" s="5"/>
      <c r="P25" s="69">
        <f t="shared" si="1"/>
        <v>0</v>
      </c>
      <c r="Q25" s="70">
        <f t="shared" si="2"/>
        <v>8</v>
      </c>
      <c r="R25" s="113"/>
    </row>
    <row r="26" spans="1:18" ht="15.75" hidden="1" thickBot="1">
      <c r="A26" s="8">
        <f>Schools!B16</f>
        <v>0</v>
      </c>
      <c r="B26" s="6" t="s">
        <v>7</v>
      </c>
      <c r="C26" s="13">
        <f>'Parade Composite'!C18</f>
        <v>0</v>
      </c>
      <c r="D26" s="13">
        <f>'Parade Composite'!D18</f>
        <v>0</v>
      </c>
      <c r="E26" s="13">
        <f>'Parade Composite'!E18</f>
        <v>0</v>
      </c>
      <c r="F26" s="13">
        <f t="shared" si="3"/>
        <v>0</v>
      </c>
      <c r="G26" s="207">
        <f t="shared" si="4"/>
        <v>1</v>
      </c>
      <c r="H26" s="101"/>
      <c r="I26" s="89"/>
      <c r="J26" s="100"/>
      <c r="K26" s="89"/>
      <c r="L26" s="89"/>
      <c r="M26" s="104">
        <f t="shared" si="5"/>
        <v>0</v>
      </c>
      <c r="N26" s="5"/>
      <c r="O26" s="5"/>
      <c r="P26" s="69">
        <f t="shared" si="1"/>
        <v>0</v>
      </c>
      <c r="Q26" s="70">
        <f t="shared" si="2"/>
        <v>8</v>
      </c>
      <c r="R26" s="113"/>
    </row>
    <row r="27" spans="1:18" ht="15.75" hidden="1" thickBot="1">
      <c r="A27" s="8">
        <f>Schools!B17</f>
        <v>0</v>
      </c>
      <c r="B27" s="6" t="s">
        <v>7</v>
      </c>
      <c r="C27" s="13">
        <f>'Parade Composite'!C19</f>
        <v>0</v>
      </c>
      <c r="D27" s="13">
        <f>'Parade Composite'!D19</f>
        <v>0</v>
      </c>
      <c r="E27" s="13">
        <f>'Parade Composite'!E19</f>
        <v>0</v>
      </c>
      <c r="F27" s="13">
        <f t="shared" si="3"/>
        <v>0</v>
      </c>
      <c r="G27" s="207">
        <f t="shared" si="4"/>
        <v>1</v>
      </c>
      <c r="H27" s="101"/>
      <c r="I27" s="89"/>
      <c r="J27" s="100"/>
      <c r="K27" s="89"/>
      <c r="L27" s="89"/>
      <c r="M27" s="104">
        <f t="shared" si="5"/>
        <v>0</v>
      </c>
      <c r="N27" s="5"/>
      <c r="O27" s="5"/>
      <c r="P27" s="69">
        <f t="shared" si="1"/>
        <v>0</v>
      </c>
      <c r="Q27" s="70">
        <f t="shared" si="2"/>
        <v>8</v>
      </c>
      <c r="R27" s="113"/>
    </row>
    <row r="28" spans="1:18" ht="15.75" hidden="1" thickBot="1">
      <c r="A28" s="10">
        <f>Schools!B18</f>
        <v>0</v>
      </c>
      <c r="B28" s="4" t="s">
        <v>7</v>
      </c>
      <c r="C28" s="35">
        <f>'Parade Composite'!C20</f>
        <v>0</v>
      </c>
      <c r="D28" s="35">
        <f>'Parade Composite'!D20</f>
        <v>0</v>
      </c>
      <c r="E28" s="35">
        <f>'Parade Composite'!E20</f>
        <v>0</v>
      </c>
      <c r="F28" s="35">
        <f t="shared" si="3"/>
        <v>0</v>
      </c>
      <c r="G28" s="208">
        <f>RANK(F28,F$14:F$28)</f>
        <v>1</v>
      </c>
      <c r="H28" s="101"/>
      <c r="I28" s="89"/>
      <c r="J28" s="100"/>
      <c r="K28" s="89"/>
      <c r="L28" s="89"/>
      <c r="M28" s="104">
        <f t="shared" si="5"/>
        <v>0</v>
      </c>
      <c r="N28" s="5"/>
      <c r="O28" s="5"/>
      <c r="P28" s="69">
        <f t="shared" si="1"/>
        <v>0</v>
      </c>
      <c r="Q28" s="70">
        <f t="shared" si="2"/>
        <v>8</v>
      </c>
      <c r="R28" s="115"/>
    </row>
    <row r="29" spans="1:18" ht="15.75" hidden="1" thickBot="1">
      <c r="A29" s="76" t="str">
        <f>+Schools!C4</f>
        <v>Fieldcrest</v>
      </c>
      <c r="B29" s="77" t="s">
        <v>8</v>
      </c>
      <c r="C29" s="69">
        <f>'Parade Composite'!C21</f>
        <v>0</v>
      </c>
      <c r="D29" s="69">
        <f>'Parade Composite'!D21</f>
        <v>0</v>
      </c>
      <c r="E29" s="69">
        <f>'Parade Composite'!E21</f>
        <v>0</v>
      </c>
      <c r="F29" s="69">
        <f t="shared" si="3"/>
        <v>0</v>
      </c>
      <c r="G29" s="209">
        <f>RANK(F29,F$29:F$43)</f>
        <v>1</v>
      </c>
      <c r="H29" s="101"/>
      <c r="I29" s="89"/>
      <c r="J29" s="100"/>
      <c r="K29" s="89"/>
      <c r="L29" s="89"/>
      <c r="M29" s="104" t="str">
        <f t="shared" si="5"/>
        <v>Fieldcrest</v>
      </c>
      <c r="N29" s="5"/>
      <c r="O29" s="5"/>
      <c r="P29" s="69">
        <f t="shared" si="1"/>
        <v>59</v>
      </c>
      <c r="Q29" s="70">
        <f t="shared" si="2"/>
        <v>2</v>
      </c>
      <c r="R29" s="113"/>
    </row>
    <row r="30" spans="1:18" ht="15.75" hidden="1" thickBot="1">
      <c r="A30" s="76" t="str">
        <f>+Schools!C5</f>
        <v>Dulap Cadet</v>
      </c>
      <c r="B30" s="77" t="s">
        <v>8</v>
      </c>
      <c r="C30" s="69">
        <f>'Parade Composite'!C22</f>
        <v>0</v>
      </c>
      <c r="D30" s="69">
        <f>'Parade Composite'!D22</f>
        <v>0</v>
      </c>
      <c r="E30" s="69">
        <f>'Parade Composite'!E22</f>
        <v>0</v>
      </c>
      <c r="F30" s="69">
        <f t="shared" si="3"/>
        <v>0</v>
      </c>
      <c r="G30" s="209">
        <f aca="true" t="shared" si="6" ref="G30:G43">RANK(F30,F$29:F$43)</f>
        <v>1</v>
      </c>
      <c r="H30" s="101"/>
      <c r="I30" s="89"/>
      <c r="J30" s="100"/>
      <c r="K30" s="89"/>
      <c r="L30" s="89"/>
      <c r="M30" s="104" t="str">
        <f t="shared" si="5"/>
        <v>Dulap Cadet</v>
      </c>
      <c r="N30" s="5"/>
      <c r="O30" s="5"/>
      <c r="P30" s="69">
        <f t="shared" si="1"/>
        <v>55.14999999999999</v>
      </c>
      <c r="Q30" s="70">
        <f t="shared" si="2"/>
        <v>4</v>
      </c>
      <c r="R30" s="113"/>
    </row>
    <row r="31" spans="1:18" ht="15.75" hidden="1" thickBot="1">
      <c r="A31" s="76" t="str">
        <f>+Schools!C6</f>
        <v>Rich Central</v>
      </c>
      <c r="B31" s="77" t="s">
        <v>8</v>
      </c>
      <c r="C31" s="69">
        <f>'Parade Composite'!C23</f>
        <v>0</v>
      </c>
      <c r="D31" s="69">
        <f>'Parade Composite'!D23</f>
        <v>0</v>
      </c>
      <c r="E31" s="69">
        <f>'Parade Composite'!E23</f>
        <v>0</v>
      </c>
      <c r="F31" s="69">
        <f t="shared" si="3"/>
        <v>0</v>
      </c>
      <c r="G31" s="209">
        <f t="shared" si="6"/>
        <v>1</v>
      </c>
      <c r="H31" s="101"/>
      <c r="I31" s="89"/>
      <c r="J31" s="100"/>
      <c r="K31" s="89"/>
      <c r="L31" s="89"/>
      <c r="M31" s="104" t="str">
        <f t="shared" si="5"/>
        <v>Rich Central</v>
      </c>
      <c r="N31" s="5"/>
      <c r="O31" s="5"/>
      <c r="P31" s="69">
        <f t="shared" si="1"/>
        <v>66.10000000000001</v>
      </c>
      <c r="Q31" s="70">
        <f t="shared" si="2"/>
        <v>1</v>
      </c>
      <c r="R31" s="113"/>
    </row>
    <row r="32" spans="1:18" ht="15.75" hidden="1" thickBot="1">
      <c r="A32" s="76">
        <f>+Schools!C7</f>
        <v>0</v>
      </c>
      <c r="B32" s="77" t="s">
        <v>8</v>
      </c>
      <c r="C32" s="69">
        <f>'Parade Composite'!C24</f>
        <v>0</v>
      </c>
      <c r="D32" s="69">
        <f>'Parade Composite'!D24</f>
        <v>0</v>
      </c>
      <c r="E32" s="69">
        <f>'Parade Composite'!E24</f>
        <v>0</v>
      </c>
      <c r="F32" s="69">
        <f t="shared" si="3"/>
        <v>0</v>
      </c>
      <c r="G32" s="209">
        <f t="shared" si="6"/>
        <v>1</v>
      </c>
      <c r="H32" s="101"/>
      <c r="I32" s="89"/>
      <c r="J32" s="100"/>
      <c r="K32" s="89"/>
      <c r="L32" s="89"/>
      <c r="M32" s="104">
        <f t="shared" si="5"/>
        <v>0</v>
      </c>
      <c r="N32" s="5"/>
      <c r="O32" s="5"/>
      <c r="P32" s="69">
        <f t="shared" si="1"/>
        <v>0</v>
      </c>
      <c r="Q32" s="70" t="e">
        <f aca="true" t="shared" si="7" ref="Q32:Q43">RANK(P32,P$14:P$51)</f>
        <v>#REF!</v>
      </c>
      <c r="R32" s="113"/>
    </row>
    <row r="33" spans="1:18" ht="15.75" hidden="1" thickBot="1">
      <c r="A33" s="76">
        <f>+Schools!C8</f>
        <v>0</v>
      </c>
      <c r="B33" s="77" t="s">
        <v>8</v>
      </c>
      <c r="C33" s="69">
        <f>'Parade Composite'!C25</f>
        <v>0</v>
      </c>
      <c r="D33" s="69">
        <f>'Parade Composite'!D25</f>
        <v>0</v>
      </c>
      <c r="E33" s="69">
        <f>'Parade Composite'!E25</f>
        <v>0</v>
      </c>
      <c r="F33" s="69">
        <f t="shared" si="3"/>
        <v>0</v>
      </c>
      <c r="G33" s="209">
        <f t="shared" si="6"/>
        <v>1</v>
      </c>
      <c r="H33" s="101"/>
      <c r="I33" s="89"/>
      <c r="J33" s="100"/>
      <c r="K33" s="89"/>
      <c r="L33" s="89"/>
      <c r="M33" s="104">
        <f t="shared" si="5"/>
        <v>0</v>
      </c>
      <c r="N33" s="5"/>
      <c r="O33" s="5"/>
      <c r="P33" s="69">
        <f t="shared" si="1"/>
        <v>0</v>
      </c>
      <c r="Q33" s="70" t="e">
        <f t="shared" si="7"/>
        <v>#REF!</v>
      </c>
      <c r="R33" s="113"/>
    </row>
    <row r="34" spans="1:18" ht="15.75" hidden="1" thickBot="1">
      <c r="A34" s="76">
        <f>+Schools!C9</f>
        <v>0</v>
      </c>
      <c r="B34" s="77" t="s">
        <v>8</v>
      </c>
      <c r="C34" s="69">
        <f>'Parade Composite'!C26</f>
        <v>0</v>
      </c>
      <c r="D34" s="69">
        <f>'Parade Composite'!D26</f>
        <v>0</v>
      </c>
      <c r="E34" s="69">
        <f>'Parade Composite'!E26</f>
        <v>0</v>
      </c>
      <c r="F34" s="69">
        <f t="shared" si="3"/>
        <v>0</v>
      </c>
      <c r="G34" s="209">
        <f t="shared" si="6"/>
        <v>1</v>
      </c>
      <c r="H34" s="101"/>
      <c r="I34" s="89"/>
      <c r="J34" s="100"/>
      <c r="K34" s="89"/>
      <c r="L34" s="89"/>
      <c r="M34" s="104">
        <f t="shared" si="5"/>
        <v>0</v>
      </c>
      <c r="N34" s="5"/>
      <c r="O34" s="5"/>
      <c r="P34" s="69">
        <f t="shared" si="1"/>
        <v>0</v>
      </c>
      <c r="Q34" s="70" t="e">
        <f t="shared" si="7"/>
        <v>#REF!</v>
      </c>
      <c r="R34" s="113"/>
    </row>
    <row r="35" spans="1:18" ht="15.75" hidden="1" thickBot="1">
      <c r="A35" s="76">
        <f>+Schools!C10</f>
        <v>0</v>
      </c>
      <c r="B35" s="77" t="s">
        <v>8</v>
      </c>
      <c r="C35" s="69">
        <f>'Parade Composite'!C27</f>
        <v>0</v>
      </c>
      <c r="D35" s="69">
        <f>'Parade Composite'!D27</f>
        <v>0</v>
      </c>
      <c r="E35" s="69">
        <f>'Parade Composite'!E27</f>
        <v>0</v>
      </c>
      <c r="F35" s="69">
        <f>SUM(C35:E35)</f>
        <v>0</v>
      </c>
      <c r="G35" s="209">
        <f>RANK(F35,F$29:F$43)</f>
        <v>1</v>
      </c>
      <c r="H35" s="101"/>
      <c r="I35" s="89"/>
      <c r="J35" s="100"/>
      <c r="K35" s="89"/>
      <c r="L35" s="89"/>
      <c r="M35" s="104">
        <f t="shared" si="5"/>
        <v>0</v>
      </c>
      <c r="N35" s="5"/>
      <c r="O35" s="5"/>
      <c r="P35" s="69">
        <f t="shared" si="1"/>
        <v>0</v>
      </c>
      <c r="Q35" s="70" t="e">
        <f t="shared" si="7"/>
        <v>#REF!</v>
      </c>
      <c r="R35" s="113"/>
    </row>
    <row r="36" spans="1:18" ht="15.75" hidden="1" thickBot="1">
      <c r="A36" s="76">
        <f>+Schools!C11</f>
        <v>0</v>
      </c>
      <c r="B36" s="77" t="s">
        <v>8</v>
      </c>
      <c r="C36" s="69">
        <f>'Parade Composite'!C28</f>
        <v>0</v>
      </c>
      <c r="D36" s="69">
        <f>'Parade Composite'!D28</f>
        <v>0</v>
      </c>
      <c r="E36" s="69">
        <f>'Parade Composite'!E28</f>
        <v>0</v>
      </c>
      <c r="F36" s="69">
        <f>SUM(C36:E36)</f>
        <v>0</v>
      </c>
      <c r="G36" s="209">
        <f>RANK(F36,F$29:F$43)</f>
        <v>1</v>
      </c>
      <c r="H36" s="101"/>
      <c r="I36" s="89"/>
      <c r="J36" s="100"/>
      <c r="K36" s="89"/>
      <c r="L36" s="89"/>
      <c r="M36" s="104">
        <f>+A109</f>
        <v>0</v>
      </c>
      <c r="N36" s="5"/>
      <c r="O36" s="5"/>
      <c r="P36" s="69">
        <f t="shared" si="1"/>
        <v>0</v>
      </c>
      <c r="Q36" s="70" t="e">
        <f t="shared" si="7"/>
        <v>#REF!</v>
      </c>
      <c r="R36" s="113"/>
    </row>
    <row r="37" spans="1:18" ht="15.75" hidden="1" thickBot="1">
      <c r="A37" s="76">
        <f>+Schools!C12</f>
        <v>0</v>
      </c>
      <c r="B37" s="77" t="s">
        <v>8</v>
      </c>
      <c r="C37" s="69">
        <f>'Parade Composite'!C29</f>
        <v>0</v>
      </c>
      <c r="D37" s="69">
        <f>'Parade Composite'!D29</f>
        <v>0</v>
      </c>
      <c r="E37" s="69">
        <f>'Parade Composite'!E29</f>
        <v>0</v>
      </c>
      <c r="F37" s="69">
        <f>SUM(C37:E37)</f>
        <v>0</v>
      </c>
      <c r="G37" s="209">
        <f>RANK(F37,F$29:F$43)</f>
        <v>1</v>
      </c>
      <c r="H37" s="101"/>
      <c r="I37" s="89"/>
      <c r="J37" s="100"/>
      <c r="K37" s="89"/>
      <c r="L37" s="89"/>
      <c r="M37" s="104">
        <f>+A110</f>
        <v>0</v>
      </c>
      <c r="N37" s="5"/>
      <c r="O37" s="5"/>
      <c r="P37" s="69">
        <f>F37+L180</f>
        <v>0</v>
      </c>
      <c r="Q37" s="70" t="e">
        <f t="shared" si="7"/>
        <v>#REF!</v>
      </c>
      <c r="R37" s="113"/>
    </row>
    <row r="38" spans="1:18" ht="15.75" customHeight="1" hidden="1">
      <c r="A38" s="8">
        <f>Schools!C13</f>
        <v>0</v>
      </c>
      <c r="B38" s="6" t="s">
        <v>8</v>
      </c>
      <c r="C38" s="13">
        <f>'Parade Composite'!C30</f>
        <v>0</v>
      </c>
      <c r="D38" s="13">
        <f>'Parade Composite'!D30</f>
        <v>0</v>
      </c>
      <c r="E38" s="13">
        <f>'Parade Composite'!E30</f>
        <v>0</v>
      </c>
      <c r="F38" s="13">
        <f t="shared" si="3"/>
        <v>0</v>
      </c>
      <c r="G38" s="207">
        <f t="shared" si="6"/>
        <v>1</v>
      </c>
      <c r="H38" s="101"/>
      <c r="I38" s="89"/>
      <c r="J38" s="100"/>
      <c r="K38" s="89"/>
      <c r="L38" s="89"/>
      <c r="M38" s="104">
        <f aca="true" t="shared" si="8" ref="M38:M62">+A38</f>
        <v>0</v>
      </c>
      <c r="N38" s="5"/>
      <c r="O38" s="5"/>
      <c r="P38" s="69">
        <f>F38+L181</f>
        <v>0</v>
      </c>
      <c r="Q38" s="70" t="e">
        <f t="shared" si="7"/>
        <v>#REF!</v>
      </c>
      <c r="R38" s="113"/>
    </row>
    <row r="39" spans="1:18" ht="15.75" hidden="1" thickBot="1">
      <c r="A39" s="8">
        <f>Schools!C14</f>
        <v>0</v>
      </c>
      <c r="B39" s="6" t="s">
        <v>8</v>
      </c>
      <c r="C39" s="13">
        <f>'Parade Composite'!C31</f>
        <v>0</v>
      </c>
      <c r="D39" s="13">
        <f>'Parade Composite'!D31</f>
        <v>0</v>
      </c>
      <c r="E39" s="13">
        <f>'Parade Composite'!E31</f>
        <v>0</v>
      </c>
      <c r="F39" s="13">
        <f t="shared" si="3"/>
        <v>0</v>
      </c>
      <c r="G39" s="207">
        <f t="shared" si="6"/>
        <v>1</v>
      </c>
      <c r="H39" s="101"/>
      <c r="I39" s="89"/>
      <c r="J39" s="100"/>
      <c r="K39" s="89"/>
      <c r="L39" s="89"/>
      <c r="M39" s="104">
        <f t="shared" si="8"/>
        <v>0</v>
      </c>
      <c r="N39" s="5"/>
      <c r="O39" s="5"/>
      <c r="P39" s="69">
        <f>F39+L182</f>
        <v>0</v>
      </c>
      <c r="Q39" s="70" t="e">
        <f t="shared" si="7"/>
        <v>#REF!</v>
      </c>
      <c r="R39" s="113"/>
    </row>
    <row r="40" spans="1:18" ht="15.75" hidden="1" thickBot="1">
      <c r="A40" s="8">
        <f>Schools!C15</f>
        <v>0</v>
      </c>
      <c r="B40" s="6" t="s">
        <v>8</v>
      </c>
      <c r="C40" s="13">
        <f>'Parade Composite'!C32</f>
        <v>0</v>
      </c>
      <c r="D40" s="13">
        <f>'Parade Composite'!D32</f>
        <v>0</v>
      </c>
      <c r="E40" s="13">
        <f>'Parade Composite'!E32</f>
        <v>0</v>
      </c>
      <c r="F40" s="13">
        <f t="shared" si="3"/>
        <v>0</v>
      </c>
      <c r="G40" s="207">
        <f t="shared" si="6"/>
        <v>1</v>
      </c>
      <c r="H40" s="101"/>
      <c r="I40" s="89"/>
      <c r="J40" s="100"/>
      <c r="K40" s="89"/>
      <c r="L40" s="89"/>
      <c r="M40" s="104">
        <f t="shared" si="8"/>
        <v>0</v>
      </c>
      <c r="N40" s="5"/>
      <c r="O40" s="5"/>
      <c r="P40" s="69">
        <f>F40+L183</f>
        <v>0</v>
      </c>
      <c r="Q40" s="70" t="e">
        <f t="shared" si="7"/>
        <v>#REF!</v>
      </c>
      <c r="R40" s="113"/>
    </row>
    <row r="41" spans="1:18" ht="15.75" hidden="1" thickBot="1">
      <c r="A41" s="8">
        <f>Schools!C16</f>
        <v>0</v>
      </c>
      <c r="B41" s="6" t="s">
        <v>8</v>
      </c>
      <c r="C41" s="13">
        <f>'Parade Composite'!C33</f>
        <v>0</v>
      </c>
      <c r="D41" s="13">
        <f>'Parade Composite'!D33</f>
        <v>0</v>
      </c>
      <c r="E41" s="13">
        <f>'Parade Composite'!E33</f>
        <v>0</v>
      </c>
      <c r="F41" s="13">
        <f t="shared" si="3"/>
        <v>0</v>
      </c>
      <c r="G41" s="207">
        <f t="shared" si="6"/>
        <v>1</v>
      </c>
      <c r="H41" s="101"/>
      <c r="I41" s="89"/>
      <c r="J41" s="100"/>
      <c r="K41" s="89"/>
      <c r="L41" s="89"/>
      <c r="M41" s="104">
        <f t="shared" si="8"/>
        <v>0</v>
      </c>
      <c r="N41" s="5"/>
      <c r="O41" s="5"/>
      <c r="P41" s="69">
        <f>F41+L184</f>
        <v>0</v>
      </c>
      <c r="Q41" s="70" t="e">
        <f t="shared" si="7"/>
        <v>#REF!</v>
      </c>
      <c r="R41" s="113"/>
    </row>
    <row r="42" spans="1:18" ht="15.75" hidden="1" thickBot="1">
      <c r="A42" s="8">
        <f>Schools!C17</f>
        <v>0</v>
      </c>
      <c r="B42" s="6" t="s">
        <v>8</v>
      </c>
      <c r="C42" s="13">
        <f>'Parade Composite'!C34</f>
        <v>0</v>
      </c>
      <c r="D42" s="13">
        <f>'Parade Composite'!D34</f>
        <v>0</v>
      </c>
      <c r="E42" s="13">
        <f>'Parade Composite'!E34</f>
        <v>0</v>
      </c>
      <c r="F42" s="13">
        <f t="shared" si="3"/>
        <v>0</v>
      </c>
      <c r="G42" s="207">
        <f t="shared" si="6"/>
        <v>1</v>
      </c>
      <c r="H42" s="101"/>
      <c r="I42" s="89"/>
      <c r="J42" s="100"/>
      <c r="K42" s="89"/>
      <c r="L42" s="89"/>
      <c r="M42" s="104">
        <f t="shared" si="8"/>
        <v>0</v>
      </c>
      <c r="N42" s="5"/>
      <c r="O42" s="5"/>
      <c r="P42" s="69" t="e">
        <f>F42+#REF!</f>
        <v>#REF!</v>
      </c>
      <c r="Q42" s="70" t="e">
        <f t="shared" si="7"/>
        <v>#REF!</v>
      </c>
      <c r="R42" s="113"/>
    </row>
    <row r="43" spans="1:18" ht="15.75" hidden="1" thickBot="1">
      <c r="A43" s="10">
        <f>Schools!C18</f>
        <v>0</v>
      </c>
      <c r="B43" s="4" t="s">
        <v>8</v>
      </c>
      <c r="C43" s="35">
        <f>'Parade Composite'!C35</f>
        <v>0</v>
      </c>
      <c r="D43" s="35">
        <f>'Parade Composite'!D35</f>
        <v>0</v>
      </c>
      <c r="E43" s="35">
        <f>'Parade Composite'!E35</f>
        <v>0</v>
      </c>
      <c r="F43" s="35">
        <f t="shared" si="3"/>
        <v>0</v>
      </c>
      <c r="G43" s="208">
        <f t="shared" si="6"/>
        <v>1</v>
      </c>
      <c r="H43" s="101"/>
      <c r="I43" s="89"/>
      <c r="J43" s="100"/>
      <c r="K43" s="89"/>
      <c r="L43" s="89"/>
      <c r="M43" s="104">
        <f t="shared" si="8"/>
        <v>0</v>
      </c>
      <c r="N43" s="5"/>
      <c r="O43" s="5"/>
      <c r="P43" s="69">
        <f aca="true" t="shared" si="9" ref="P43:P51">F43+L185</f>
        <v>0</v>
      </c>
      <c r="Q43" s="70" t="e">
        <f t="shared" si="7"/>
        <v>#REF!</v>
      </c>
      <c r="R43" s="115"/>
    </row>
    <row r="44" spans="1:18" ht="15.75" hidden="1" thickBot="1">
      <c r="A44" s="8" t="str">
        <f>+Schools!D4</f>
        <v>Thornwood</v>
      </c>
      <c r="B44" s="6" t="s">
        <v>9</v>
      </c>
      <c r="C44" s="13">
        <f>'Parade Composite'!C36</f>
        <v>0</v>
      </c>
      <c r="D44" s="13">
        <f>'Parade Composite'!D36</f>
        <v>0</v>
      </c>
      <c r="E44" s="13">
        <f>'Parade Composite'!E36</f>
        <v>0</v>
      </c>
      <c r="F44" s="13">
        <f t="shared" si="3"/>
        <v>0</v>
      </c>
      <c r="G44" s="207">
        <f>RANK(F44,F$44:F$58)</f>
        <v>1</v>
      </c>
      <c r="H44" s="101"/>
      <c r="I44" s="89"/>
      <c r="J44" s="100"/>
      <c r="K44" s="89"/>
      <c r="L44" s="89"/>
      <c r="M44" s="104" t="str">
        <f t="shared" si="8"/>
        <v>Thornwood</v>
      </c>
      <c r="N44" s="5"/>
      <c r="O44" s="5"/>
      <c r="P44" s="201">
        <f t="shared" si="9"/>
        <v>62.95</v>
      </c>
      <c r="Q44" s="67" t="e">
        <f>RANK(P44,T$44:T$81)</f>
        <v>#N/A</v>
      </c>
      <c r="R44" s="113"/>
    </row>
    <row r="45" spans="1:18" ht="15.75" hidden="1" thickBot="1">
      <c r="A45" s="8" t="str">
        <f>+Schools!D5</f>
        <v>Watseka</v>
      </c>
      <c r="B45" s="6" t="s">
        <v>9</v>
      </c>
      <c r="C45" s="13">
        <f>'Parade Composite'!C37</f>
        <v>0</v>
      </c>
      <c r="D45" s="13">
        <f>'Parade Composite'!D37</f>
        <v>0</v>
      </c>
      <c r="E45" s="13">
        <f>'Parade Composite'!E37</f>
        <v>0</v>
      </c>
      <c r="F45" s="13">
        <f t="shared" si="3"/>
        <v>0</v>
      </c>
      <c r="G45" s="207">
        <f aca="true" t="shared" si="10" ref="G45:G58">RANK(F45,F$44:F$58)</f>
        <v>1</v>
      </c>
      <c r="H45" s="101"/>
      <c r="I45" s="89"/>
      <c r="J45" s="100"/>
      <c r="K45" s="89"/>
      <c r="L45" s="89"/>
      <c r="M45" s="104" t="str">
        <f t="shared" si="8"/>
        <v>Watseka</v>
      </c>
      <c r="N45" s="5"/>
      <c r="O45" s="5"/>
      <c r="P45" s="201">
        <f t="shared" si="9"/>
        <v>66.85</v>
      </c>
      <c r="Q45" s="67" t="e">
        <f>RANK(P45,T$44:T$81)</f>
        <v>#N/A</v>
      </c>
      <c r="R45" s="113"/>
    </row>
    <row r="46" spans="1:18" ht="15.75" hidden="1" thickBot="1">
      <c r="A46" s="8" t="str">
        <f>+Schools!D6</f>
        <v>LaSalle-Peru</v>
      </c>
      <c r="B46" s="6" t="s">
        <v>9</v>
      </c>
      <c r="C46" s="13">
        <f>'Parade Composite'!C38</f>
        <v>0</v>
      </c>
      <c r="D46" s="13">
        <f>'Parade Composite'!D38</f>
        <v>0</v>
      </c>
      <c r="E46" s="13">
        <f>'Parade Composite'!E38</f>
        <v>0</v>
      </c>
      <c r="F46" s="13">
        <f t="shared" si="3"/>
        <v>0</v>
      </c>
      <c r="G46" s="207">
        <f t="shared" si="10"/>
        <v>1</v>
      </c>
      <c r="H46" s="101"/>
      <c r="I46" s="89"/>
      <c r="J46" s="100"/>
      <c r="K46" s="89"/>
      <c r="L46" s="89"/>
      <c r="M46" s="104" t="str">
        <f t="shared" si="8"/>
        <v>LaSalle-Peru</v>
      </c>
      <c r="N46" s="5"/>
      <c r="O46" s="5"/>
      <c r="P46" s="201">
        <f t="shared" si="9"/>
        <v>74.85</v>
      </c>
      <c r="Q46" s="67" t="e">
        <f>RANK(P46,T$44:T$81)</f>
        <v>#N/A</v>
      </c>
      <c r="R46" s="113"/>
    </row>
    <row r="47" spans="1:18" ht="15.75" hidden="1" thickBot="1">
      <c r="A47" s="8" t="str">
        <f>+Schools!D7</f>
        <v>Lincoln Community</v>
      </c>
      <c r="B47" s="6" t="s">
        <v>9</v>
      </c>
      <c r="C47" s="13">
        <f>'Parade Composite'!C39</f>
        <v>0</v>
      </c>
      <c r="D47" s="13">
        <f>'Parade Composite'!D39</f>
        <v>0</v>
      </c>
      <c r="E47" s="13">
        <f>'Parade Composite'!E39</f>
        <v>0</v>
      </c>
      <c r="F47" s="13">
        <f t="shared" si="3"/>
        <v>0</v>
      </c>
      <c r="G47" s="207">
        <f t="shared" si="10"/>
        <v>1</v>
      </c>
      <c r="H47" s="101"/>
      <c r="I47" s="89"/>
      <c r="J47" s="100"/>
      <c r="K47" s="89"/>
      <c r="L47" s="89"/>
      <c r="M47" s="104" t="str">
        <f t="shared" si="8"/>
        <v>Lincoln Community</v>
      </c>
      <c r="N47" s="5"/>
      <c r="O47" s="5"/>
      <c r="P47" s="201">
        <f t="shared" si="9"/>
        <v>68.1</v>
      </c>
      <c r="Q47" s="67" t="e">
        <f>RANK(P47,T$44:T$81)</f>
        <v>#N/A</v>
      </c>
      <c r="R47" s="113"/>
    </row>
    <row r="48" spans="1:18" ht="15.75" hidden="1" thickBot="1">
      <c r="A48" s="8">
        <f>Schools!D8</f>
        <v>0</v>
      </c>
      <c r="B48" s="6" t="s">
        <v>9</v>
      </c>
      <c r="C48" s="13">
        <f>'Parade Composite'!C40</f>
        <v>0</v>
      </c>
      <c r="D48" s="13">
        <f>'Parade Composite'!D40</f>
        <v>0</v>
      </c>
      <c r="E48" s="13">
        <f>'Parade Composite'!E40</f>
        <v>0</v>
      </c>
      <c r="F48" s="13">
        <f t="shared" si="3"/>
        <v>0</v>
      </c>
      <c r="G48" s="207">
        <f t="shared" si="10"/>
        <v>1</v>
      </c>
      <c r="H48" s="101"/>
      <c r="I48" s="89"/>
      <c r="J48" s="100"/>
      <c r="K48" s="89"/>
      <c r="L48" s="89"/>
      <c r="M48" s="104">
        <f t="shared" si="8"/>
        <v>0</v>
      </c>
      <c r="N48" s="5"/>
      <c r="O48" s="5"/>
      <c r="P48" s="69">
        <f t="shared" si="9"/>
        <v>0</v>
      </c>
      <c r="Q48" s="70" t="e">
        <f>RANK(P48,P$14:P$51)</f>
        <v>#REF!</v>
      </c>
      <c r="R48" s="113"/>
    </row>
    <row r="49" spans="1:18" ht="15.75" hidden="1" thickBot="1">
      <c r="A49" s="8">
        <f>Schools!D9</f>
        <v>0</v>
      </c>
      <c r="B49" s="6" t="s">
        <v>9</v>
      </c>
      <c r="C49" s="13">
        <f>'Parade Composite'!C41</f>
        <v>0</v>
      </c>
      <c r="D49" s="13">
        <f>'Parade Composite'!D41</f>
        <v>0</v>
      </c>
      <c r="E49" s="13">
        <f>'Parade Composite'!E41</f>
        <v>0</v>
      </c>
      <c r="F49" s="13">
        <f t="shared" si="3"/>
        <v>0</v>
      </c>
      <c r="G49" s="207">
        <f t="shared" si="10"/>
        <v>1</v>
      </c>
      <c r="H49" s="101"/>
      <c r="I49" s="89"/>
      <c r="J49" s="100"/>
      <c r="K49" s="89"/>
      <c r="L49" s="89"/>
      <c r="M49" s="104">
        <f t="shared" si="8"/>
        <v>0</v>
      </c>
      <c r="N49" s="5"/>
      <c r="O49" s="5"/>
      <c r="P49" s="69">
        <f t="shared" si="9"/>
        <v>0</v>
      </c>
      <c r="Q49" s="70" t="e">
        <f>RANK(P49,P$14:P$51)</f>
        <v>#REF!</v>
      </c>
      <c r="R49" s="113"/>
    </row>
    <row r="50" spans="1:18" ht="15.75" hidden="1" thickBot="1">
      <c r="A50" s="8">
        <f>Schools!D10</f>
        <v>0</v>
      </c>
      <c r="B50" s="6" t="s">
        <v>9</v>
      </c>
      <c r="C50" s="13">
        <f>'Parade Composite'!C42</f>
        <v>0</v>
      </c>
      <c r="D50" s="13">
        <f>'Parade Composite'!D42</f>
        <v>0</v>
      </c>
      <c r="E50" s="13">
        <f>'Parade Composite'!E42</f>
        <v>0</v>
      </c>
      <c r="F50" s="13">
        <f t="shared" si="3"/>
        <v>0</v>
      </c>
      <c r="G50" s="207">
        <f t="shared" si="10"/>
        <v>1</v>
      </c>
      <c r="H50" s="101"/>
      <c r="I50" s="89"/>
      <c r="J50" s="100"/>
      <c r="K50" s="89"/>
      <c r="L50" s="89"/>
      <c r="M50" s="104">
        <f t="shared" si="8"/>
        <v>0</v>
      </c>
      <c r="N50" s="5"/>
      <c r="O50" s="5"/>
      <c r="P50" s="69">
        <f t="shared" si="9"/>
        <v>0</v>
      </c>
      <c r="Q50" s="70" t="e">
        <f>RANK(P50,P$14:P$51)</f>
        <v>#REF!</v>
      </c>
      <c r="R50" s="114"/>
    </row>
    <row r="51" spans="1:18" ht="15.75" hidden="1" thickBot="1">
      <c r="A51" s="10">
        <f>Schools!D11</f>
        <v>0</v>
      </c>
      <c r="B51" s="4" t="s">
        <v>9</v>
      </c>
      <c r="C51" s="35">
        <f>'Parade Composite'!C43</f>
        <v>0</v>
      </c>
      <c r="D51" s="35">
        <f>'Parade Composite'!D43</f>
        <v>0</v>
      </c>
      <c r="E51" s="35">
        <f>'Parade Composite'!E43</f>
        <v>0</v>
      </c>
      <c r="F51" s="35">
        <f t="shared" si="3"/>
        <v>0</v>
      </c>
      <c r="G51" s="208">
        <f t="shared" si="10"/>
        <v>1</v>
      </c>
      <c r="H51" s="101"/>
      <c r="I51" s="89"/>
      <c r="J51" s="100"/>
      <c r="K51" s="89"/>
      <c r="L51" s="89"/>
      <c r="M51" s="116">
        <f t="shared" si="8"/>
        <v>0</v>
      </c>
      <c r="N51" s="117"/>
      <c r="O51" s="117"/>
      <c r="P51" s="167">
        <f t="shared" si="9"/>
        <v>0</v>
      </c>
      <c r="Q51" s="168" t="e">
        <f>RANK(P51,P$14:P$51)</f>
        <v>#REF!</v>
      </c>
      <c r="R51" s="120"/>
    </row>
    <row r="52" spans="1:18" ht="15.75" hidden="1" thickBot="1">
      <c r="A52" s="8">
        <f>Schools!D12</f>
        <v>0</v>
      </c>
      <c r="B52" s="6" t="s">
        <v>9</v>
      </c>
      <c r="C52" s="13">
        <f>'Parade Composite'!C44</f>
        <v>0</v>
      </c>
      <c r="D52" s="13">
        <f>'Parade Composite'!D44</f>
        <v>0</v>
      </c>
      <c r="E52" s="13">
        <f>'Parade Composite'!E44</f>
        <v>0</v>
      </c>
      <c r="F52" s="13">
        <f t="shared" si="3"/>
        <v>0</v>
      </c>
      <c r="G52" s="207">
        <f t="shared" si="10"/>
        <v>1</v>
      </c>
      <c r="H52" s="101"/>
      <c r="I52" s="89"/>
      <c r="J52" s="100"/>
      <c r="K52" s="89"/>
      <c r="L52" s="89"/>
      <c r="M52" s="104">
        <f t="shared" si="8"/>
        <v>0</v>
      </c>
      <c r="N52" s="5"/>
      <c r="O52" s="5"/>
      <c r="P52" s="66">
        <f aca="true" t="shared" si="11" ref="P52:P58">F52+L193</f>
        <v>0</v>
      </c>
      <c r="Q52" s="67">
        <f aca="true" t="shared" si="12" ref="Q52:Q58">RANK(P52,T$44:T$65)</f>
        <v>1</v>
      </c>
      <c r="R52" s="113"/>
    </row>
    <row r="53" spans="1:18" ht="15.75" hidden="1" thickBot="1">
      <c r="A53" s="8">
        <f>Schools!D13</f>
        <v>0</v>
      </c>
      <c r="B53" s="6" t="s">
        <v>9</v>
      </c>
      <c r="C53" s="13">
        <f>'Parade Composite'!C45</f>
        <v>0</v>
      </c>
      <c r="D53" s="13">
        <f>'Parade Composite'!D45</f>
        <v>0</v>
      </c>
      <c r="E53" s="13">
        <f>'Parade Composite'!E45</f>
        <v>0</v>
      </c>
      <c r="F53" s="13">
        <f t="shared" si="3"/>
        <v>0</v>
      </c>
      <c r="G53" s="207">
        <f t="shared" si="10"/>
        <v>1</v>
      </c>
      <c r="H53" s="101"/>
      <c r="I53" s="89"/>
      <c r="J53" s="100"/>
      <c r="K53" s="89"/>
      <c r="L53" s="89"/>
      <c r="M53" s="104">
        <f t="shared" si="8"/>
        <v>0</v>
      </c>
      <c r="N53" s="5"/>
      <c r="O53" s="5"/>
      <c r="P53" s="66">
        <f t="shared" si="11"/>
        <v>0</v>
      </c>
      <c r="Q53" s="67">
        <f t="shared" si="12"/>
        <v>1</v>
      </c>
      <c r="R53" s="113"/>
    </row>
    <row r="54" spans="1:18" ht="15.75" hidden="1" thickBot="1">
      <c r="A54" s="8">
        <f>Schools!D14</f>
        <v>0</v>
      </c>
      <c r="B54" s="6" t="s">
        <v>9</v>
      </c>
      <c r="C54" s="13">
        <f>'Parade Composite'!C46</f>
        <v>0</v>
      </c>
      <c r="D54" s="13">
        <f>'Parade Composite'!D46</f>
        <v>0</v>
      </c>
      <c r="E54" s="13">
        <f>'Parade Composite'!E46</f>
        <v>0</v>
      </c>
      <c r="F54" s="13">
        <f t="shared" si="3"/>
        <v>0</v>
      </c>
      <c r="G54" s="207">
        <f t="shared" si="10"/>
        <v>1</v>
      </c>
      <c r="H54" s="101"/>
      <c r="I54" s="89"/>
      <c r="J54" s="100"/>
      <c r="K54" s="89"/>
      <c r="L54" s="89"/>
      <c r="M54" s="104">
        <f t="shared" si="8"/>
        <v>0</v>
      </c>
      <c r="N54" s="5"/>
      <c r="O54" s="5"/>
      <c r="P54" s="66">
        <f t="shared" si="11"/>
        <v>0</v>
      </c>
      <c r="Q54" s="67">
        <f t="shared" si="12"/>
        <v>1</v>
      </c>
      <c r="R54" s="113"/>
    </row>
    <row r="55" spans="1:18" ht="15.75" hidden="1" thickBot="1">
      <c r="A55" s="8">
        <f>Schools!D15</f>
        <v>0</v>
      </c>
      <c r="B55" s="6" t="s">
        <v>9</v>
      </c>
      <c r="C55" s="13">
        <f>'Parade Composite'!C47</f>
        <v>0</v>
      </c>
      <c r="D55" s="13">
        <f>'Parade Composite'!D47</f>
        <v>0</v>
      </c>
      <c r="E55" s="13">
        <f>'Parade Composite'!E47</f>
        <v>0</v>
      </c>
      <c r="F55" s="13">
        <f t="shared" si="3"/>
        <v>0</v>
      </c>
      <c r="G55" s="207">
        <f t="shared" si="10"/>
        <v>1</v>
      </c>
      <c r="H55" s="101"/>
      <c r="I55" s="89"/>
      <c r="J55" s="100"/>
      <c r="K55" s="89"/>
      <c r="L55" s="89"/>
      <c r="M55" s="104">
        <f t="shared" si="8"/>
        <v>0</v>
      </c>
      <c r="N55" s="5"/>
      <c r="O55" s="5"/>
      <c r="P55" s="66">
        <f t="shared" si="11"/>
        <v>0</v>
      </c>
      <c r="Q55" s="67">
        <f t="shared" si="12"/>
        <v>1</v>
      </c>
      <c r="R55" s="113"/>
    </row>
    <row r="56" spans="1:18" ht="15.75" hidden="1" thickBot="1">
      <c r="A56" s="8">
        <f>Schools!D16</f>
        <v>0</v>
      </c>
      <c r="B56" s="6" t="s">
        <v>9</v>
      </c>
      <c r="C56" s="13">
        <f>'Parade Composite'!C48</f>
        <v>0</v>
      </c>
      <c r="D56" s="13">
        <f>'Parade Composite'!D48</f>
        <v>0</v>
      </c>
      <c r="E56" s="13">
        <f>'Parade Composite'!E48</f>
        <v>0</v>
      </c>
      <c r="F56" s="13">
        <f t="shared" si="3"/>
        <v>0</v>
      </c>
      <c r="G56" s="207">
        <f t="shared" si="10"/>
        <v>1</v>
      </c>
      <c r="H56" s="101"/>
      <c r="I56" s="89"/>
      <c r="J56" s="100"/>
      <c r="K56" s="89"/>
      <c r="L56" s="89"/>
      <c r="M56" s="104">
        <f t="shared" si="8"/>
        <v>0</v>
      </c>
      <c r="N56" s="5"/>
      <c r="O56" s="5"/>
      <c r="P56" s="66">
        <f t="shared" si="11"/>
        <v>0</v>
      </c>
      <c r="Q56" s="67">
        <f t="shared" si="12"/>
        <v>1</v>
      </c>
      <c r="R56" s="113"/>
    </row>
    <row r="57" spans="1:18" ht="15.75" hidden="1" thickBot="1">
      <c r="A57" s="8">
        <f>Schools!D17</f>
        <v>0</v>
      </c>
      <c r="B57" s="6" t="s">
        <v>9</v>
      </c>
      <c r="C57" s="13">
        <f>'Parade Composite'!C49</f>
        <v>0</v>
      </c>
      <c r="D57" s="13">
        <f>'Parade Composite'!D49</f>
        <v>0</v>
      </c>
      <c r="E57" s="13">
        <f>'Parade Composite'!E49</f>
        <v>0</v>
      </c>
      <c r="F57" s="13">
        <f t="shared" si="3"/>
        <v>0</v>
      </c>
      <c r="G57" s="207">
        <f t="shared" si="10"/>
        <v>1</v>
      </c>
      <c r="H57" s="101"/>
      <c r="I57" s="89"/>
      <c r="J57" s="100"/>
      <c r="K57" s="89"/>
      <c r="L57" s="89"/>
      <c r="M57" s="104">
        <f t="shared" si="8"/>
        <v>0</v>
      </c>
      <c r="N57" s="5"/>
      <c r="O57" s="5"/>
      <c r="P57" s="66">
        <f t="shared" si="11"/>
        <v>0</v>
      </c>
      <c r="Q57" s="67">
        <f t="shared" si="12"/>
        <v>1</v>
      </c>
      <c r="R57" s="113"/>
    </row>
    <row r="58" spans="1:18" ht="15.75" hidden="1" thickBot="1">
      <c r="A58" s="8">
        <f>Schools!D18</f>
        <v>0</v>
      </c>
      <c r="B58" s="6" t="s">
        <v>9</v>
      </c>
      <c r="C58" s="13">
        <f>'Parade Composite'!C50</f>
        <v>0</v>
      </c>
      <c r="D58" s="13">
        <f>'Parade Composite'!D50</f>
        <v>0</v>
      </c>
      <c r="E58" s="13">
        <f>'Parade Composite'!E50</f>
        <v>0</v>
      </c>
      <c r="F58" s="13">
        <f t="shared" si="3"/>
        <v>0</v>
      </c>
      <c r="G58" s="207">
        <f t="shared" si="10"/>
        <v>1</v>
      </c>
      <c r="H58" s="101"/>
      <c r="I58" s="89"/>
      <c r="J58" s="100"/>
      <c r="K58" s="89"/>
      <c r="L58" s="89"/>
      <c r="M58" s="104">
        <f t="shared" si="8"/>
        <v>0</v>
      </c>
      <c r="N58" s="5"/>
      <c r="O58" s="5"/>
      <c r="P58" s="68">
        <f t="shared" si="11"/>
        <v>0</v>
      </c>
      <c r="Q58" s="67">
        <f t="shared" si="12"/>
        <v>1</v>
      </c>
      <c r="R58" s="115"/>
    </row>
    <row r="59" spans="1:18" ht="15.75" hidden="1" thickBot="1">
      <c r="A59" s="150" t="str">
        <f>+Schools!E4</f>
        <v>Galesburg</v>
      </c>
      <c r="B59" s="151" t="s">
        <v>10</v>
      </c>
      <c r="C59" s="152">
        <f>'Parade Composite'!C51</f>
        <v>0</v>
      </c>
      <c r="D59" s="152">
        <f>'Parade Composite'!D51</f>
        <v>0</v>
      </c>
      <c r="E59" s="152">
        <f>'Parade Composite'!E51</f>
        <v>0</v>
      </c>
      <c r="F59" s="152">
        <f t="shared" si="3"/>
        <v>0</v>
      </c>
      <c r="G59" s="210">
        <f>RANK(F59,F$59:F$73)</f>
        <v>1</v>
      </c>
      <c r="H59" s="101"/>
      <c r="I59" s="89"/>
      <c r="J59" s="100"/>
      <c r="K59" s="89"/>
      <c r="L59" s="89"/>
      <c r="M59" s="104" t="str">
        <f t="shared" si="8"/>
        <v>Galesburg</v>
      </c>
      <c r="N59" s="5"/>
      <c r="O59" s="5"/>
      <c r="P59" s="66">
        <f>F59+L201</f>
        <v>65.05</v>
      </c>
      <c r="Q59" s="67" t="e">
        <f>RANK(P59,T$44:T$81)</f>
        <v>#N/A</v>
      </c>
      <c r="R59" s="113"/>
    </row>
    <row r="60" spans="1:18" ht="15.75" hidden="1" thickBot="1">
      <c r="A60" s="150" t="str">
        <f>+Schools!E5</f>
        <v>Canton</v>
      </c>
      <c r="B60" s="151" t="s">
        <v>10</v>
      </c>
      <c r="C60" s="152">
        <f>'Parade Composite'!C52</f>
        <v>0</v>
      </c>
      <c r="D60" s="152">
        <f>'Parade Composite'!D52</f>
        <v>0</v>
      </c>
      <c r="E60" s="152">
        <f>'Parade Composite'!E52</f>
        <v>0</v>
      </c>
      <c r="F60" s="152">
        <f t="shared" si="3"/>
        <v>0</v>
      </c>
      <c r="G60" s="210">
        <f aca="true" t="shared" si="13" ref="G60:G73">RANK(F60,F$59:F$73)</f>
        <v>1</v>
      </c>
      <c r="H60" s="101"/>
      <c r="I60" s="89"/>
      <c r="J60" s="100"/>
      <c r="K60" s="89"/>
      <c r="L60" s="89"/>
      <c r="M60" s="104" t="str">
        <f t="shared" si="8"/>
        <v>Canton</v>
      </c>
      <c r="N60" s="5"/>
      <c r="O60" s="5"/>
      <c r="P60" s="66">
        <f>F60+L202</f>
        <v>65.45</v>
      </c>
      <c r="Q60" s="67" t="e">
        <f>RANK(P60,T$44:T$81)</f>
        <v>#N/A</v>
      </c>
      <c r="R60" s="113"/>
    </row>
    <row r="61" spans="1:18" ht="15.75" hidden="1" thickBot="1">
      <c r="A61" s="150" t="str">
        <f>+Schools!E6</f>
        <v>Dunlap</v>
      </c>
      <c r="B61" s="151" t="s">
        <v>10</v>
      </c>
      <c r="C61" s="152">
        <f>'Parade Composite'!C53</f>
        <v>0</v>
      </c>
      <c r="D61" s="152">
        <f>'Parade Composite'!D53</f>
        <v>0</v>
      </c>
      <c r="E61" s="152">
        <f>'Parade Composite'!E53</f>
        <v>0</v>
      </c>
      <c r="F61" s="152">
        <f t="shared" si="3"/>
        <v>0</v>
      </c>
      <c r="G61" s="210">
        <f t="shared" si="13"/>
        <v>1</v>
      </c>
      <c r="H61" s="101"/>
      <c r="I61" s="89"/>
      <c r="J61" s="100"/>
      <c r="K61" s="89"/>
      <c r="L61" s="89"/>
      <c r="M61" s="104" t="str">
        <f t="shared" si="8"/>
        <v>Dunlap</v>
      </c>
      <c r="N61" s="5"/>
      <c r="O61" s="5"/>
      <c r="P61" s="66">
        <f>F61+L203</f>
        <v>82.65</v>
      </c>
      <c r="Q61" s="67" t="e">
        <f>RANK(P61,T$44:T$81)</f>
        <v>#N/A</v>
      </c>
      <c r="R61" s="113"/>
    </row>
    <row r="62" spans="1:18" ht="15.75" hidden="1" thickBot="1">
      <c r="A62" s="150">
        <f>+Schools!E7</f>
        <v>0</v>
      </c>
      <c r="B62" s="151" t="s">
        <v>10</v>
      </c>
      <c r="C62" s="152">
        <f>'Parade Composite'!C54</f>
        <v>0</v>
      </c>
      <c r="D62" s="152">
        <f>'Parade Composite'!D54</f>
        <v>0</v>
      </c>
      <c r="E62" s="152">
        <f>'Parade Composite'!E54</f>
        <v>0</v>
      </c>
      <c r="F62" s="152">
        <f t="shared" si="3"/>
        <v>0</v>
      </c>
      <c r="G62" s="210">
        <f t="shared" si="13"/>
        <v>1</v>
      </c>
      <c r="H62" s="101"/>
      <c r="I62" s="89"/>
      <c r="J62" s="100"/>
      <c r="K62" s="89"/>
      <c r="L62" s="89"/>
      <c r="M62" s="197">
        <f t="shared" si="8"/>
        <v>0</v>
      </c>
      <c r="N62" s="54"/>
      <c r="O62" s="54"/>
      <c r="P62" s="202">
        <f>F62+L204</f>
        <v>0</v>
      </c>
      <c r="Q62" s="203">
        <f>RANK(P62,T$44:T$81)</f>
        <v>1</v>
      </c>
      <c r="R62" s="204"/>
    </row>
    <row r="63" spans="1:22" ht="15.75" hidden="1" thickBot="1">
      <c r="A63" s="150">
        <f>+Schools!E8</f>
        <v>0</v>
      </c>
      <c r="B63" s="151" t="s">
        <v>10</v>
      </c>
      <c r="C63" s="152">
        <f>'Parade Composite'!C55</f>
        <v>0</v>
      </c>
      <c r="D63" s="152">
        <f>'Parade Composite'!D55</f>
        <v>0</v>
      </c>
      <c r="E63" s="152">
        <f>'Parade Composite'!E55</f>
        <v>0</v>
      </c>
      <c r="F63" s="152">
        <f t="shared" si="3"/>
        <v>0</v>
      </c>
      <c r="G63" s="210">
        <f t="shared" si="13"/>
        <v>1</v>
      </c>
      <c r="H63" s="101"/>
      <c r="I63" s="89"/>
      <c r="J63" s="100"/>
      <c r="K63" s="89"/>
      <c r="L63" s="89"/>
      <c r="M63" s="89"/>
      <c r="Q63" s="104">
        <f>+A63</f>
        <v>0</v>
      </c>
      <c r="R63" s="5"/>
      <c r="S63" s="5"/>
      <c r="T63" s="66">
        <f aca="true" t="shared" si="14" ref="T63:T81">F63+L205</f>
        <v>0</v>
      </c>
      <c r="U63" s="67">
        <f aca="true" t="shared" si="15" ref="U63:U81">RANK(T63,T$59:T$81)</f>
        <v>1</v>
      </c>
      <c r="V63" s="113"/>
    </row>
    <row r="64" spans="1:22" ht="15.75" hidden="1" thickBot="1">
      <c r="A64" s="150">
        <f>+Schools!E9</f>
        <v>0</v>
      </c>
      <c r="B64" s="151" t="s">
        <v>10</v>
      </c>
      <c r="C64" s="152">
        <f>'Parade Composite'!C56</f>
        <v>0</v>
      </c>
      <c r="D64" s="152">
        <f>'Parade Composite'!D56</f>
        <v>0</v>
      </c>
      <c r="E64" s="152">
        <f>'Parade Composite'!E56</f>
        <v>0</v>
      </c>
      <c r="F64" s="152">
        <f t="shared" si="3"/>
        <v>0</v>
      </c>
      <c r="G64" s="210">
        <f t="shared" si="13"/>
        <v>1</v>
      </c>
      <c r="H64" s="101"/>
      <c r="I64" s="89"/>
      <c r="J64" s="100"/>
      <c r="K64" s="89"/>
      <c r="L64" s="89"/>
      <c r="M64" s="89"/>
      <c r="Q64" s="104">
        <f>+A64</f>
        <v>0</v>
      </c>
      <c r="R64" s="5"/>
      <c r="S64" s="5"/>
      <c r="T64" s="66">
        <f t="shared" si="14"/>
        <v>0</v>
      </c>
      <c r="U64" s="67">
        <f t="shared" si="15"/>
        <v>1</v>
      </c>
      <c r="V64" s="113"/>
    </row>
    <row r="65" spans="1:22" ht="15.75" hidden="1" thickBot="1">
      <c r="A65" s="150">
        <f>Schools!E10</f>
        <v>0</v>
      </c>
      <c r="B65" s="151" t="s">
        <v>10</v>
      </c>
      <c r="C65" s="152">
        <f>'Parade Composite'!C57</f>
        <v>0</v>
      </c>
      <c r="D65" s="152">
        <f>'Parade Composite'!D57</f>
        <v>0</v>
      </c>
      <c r="E65" s="152">
        <f>'Parade Composite'!E57</f>
        <v>0</v>
      </c>
      <c r="F65" s="152">
        <f t="shared" si="3"/>
        <v>0</v>
      </c>
      <c r="G65" s="210">
        <f t="shared" si="13"/>
        <v>1</v>
      </c>
      <c r="H65" s="101"/>
      <c r="I65" s="89"/>
      <c r="J65" s="100"/>
      <c r="K65" s="89"/>
      <c r="L65" s="89"/>
      <c r="M65" s="89"/>
      <c r="Q65" s="104">
        <f aca="true" t="shared" si="16" ref="Q65:Q82">+A65</f>
        <v>0</v>
      </c>
      <c r="R65" s="5"/>
      <c r="S65" s="5"/>
      <c r="T65" s="66">
        <f t="shared" si="14"/>
        <v>0</v>
      </c>
      <c r="U65" s="67">
        <f t="shared" si="15"/>
        <v>1</v>
      </c>
      <c r="V65" s="113"/>
    </row>
    <row r="66" spans="1:22" ht="15.75" hidden="1" thickBot="1">
      <c r="A66" s="8">
        <f>Schools!E11</f>
        <v>0</v>
      </c>
      <c r="B66" s="6" t="s">
        <v>10</v>
      </c>
      <c r="C66" s="13">
        <f>'Parade Composite'!C58</f>
        <v>0</v>
      </c>
      <c r="D66" s="13">
        <f>'Parade Composite'!D58</f>
        <v>0</v>
      </c>
      <c r="E66" s="13">
        <f>'Parade Composite'!E58</f>
        <v>0</v>
      </c>
      <c r="F66" s="13">
        <f t="shared" si="3"/>
        <v>0</v>
      </c>
      <c r="G66" s="207">
        <f t="shared" si="13"/>
        <v>1</v>
      </c>
      <c r="H66" s="101"/>
      <c r="I66" s="89"/>
      <c r="J66" s="100"/>
      <c r="K66" s="89"/>
      <c r="L66" s="89"/>
      <c r="M66" s="89"/>
      <c r="Q66" s="104">
        <f t="shared" si="16"/>
        <v>0</v>
      </c>
      <c r="R66" s="5"/>
      <c r="S66" s="5"/>
      <c r="T66" s="66">
        <f t="shared" si="14"/>
        <v>0</v>
      </c>
      <c r="U66" s="67">
        <f t="shared" si="15"/>
        <v>1</v>
      </c>
      <c r="V66" s="113"/>
    </row>
    <row r="67" spans="1:22" ht="15.75" hidden="1" thickBot="1">
      <c r="A67" s="8">
        <f>Schools!E12</f>
        <v>0</v>
      </c>
      <c r="B67" s="6" t="s">
        <v>10</v>
      </c>
      <c r="C67" s="13">
        <f>'Parade Composite'!C59</f>
        <v>0</v>
      </c>
      <c r="D67" s="13">
        <f>'Parade Composite'!D59</f>
        <v>0</v>
      </c>
      <c r="E67" s="13">
        <f>'Parade Composite'!E59</f>
        <v>0</v>
      </c>
      <c r="F67" s="13">
        <f t="shared" si="3"/>
        <v>0</v>
      </c>
      <c r="G67" s="207">
        <f t="shared" si="13"/>
        <v>1</v>
      </c>
      <c r="H67" s="101"/>
      <c r="I67" s="89"/>
      <c r="J67" s="100"/>
      <c r="K67" s="89"/>
      <c r="L67" s="89"/>
      <c r="M67" s="89"/>
      <c r="Q67" s="104">
        <f t="shared" si="16"/>
        <v>0</v>
      </c>
      <c r="R67" s="5"/>
      <c r="S67" s="5"/>
      <c r="T67" s="66">
        <f t="shared" si="14"/>
        <v>0</v>
      </c>
      <c r="U67" s="67">
        <f t="shared" si="15"/>
        <v>1</v>
      </c>
      <c r="V67" s="113"/>
    </row>
    <row r="68" spans="1:22" ht="15.75" hidden="1" thickBot="1">
      <c r="A68" s="8">
        <f>Schools!E13</f>
        <v>0</v>
      </c>
      <c r="B68" s="6" t="s">
        <v>10</v>
      </c>
      <c r="C68" s="13">
        <f>'Parade Composite'!C60</f>
        <v>0</v>
      </c>
      <c r="D68" s="13">
        <f>'Parade Composite'!D60</f>
        <v>0</v>
      </c>
      <c r="E68" s="13">
        <f>'Parade Composite'!E60</f>
        <v>0</v>
      </c>
      <c r="F68" s="13">
        <f t="shared" si="3"/>
        <v>0</v>
      </c>
      <c r="G68" s="207">
        <f t="shared" si="13"/>
        <v>1</v>
      </c>
      <c r="H68" s="101"/>
      <c r="I68" s="89"/>
      <c r="J68" s="100"/>
      <c r="K68" s="89"/>
      <c r="L68" s="89"/>
      <c r="M68" s="89"/>
      <c r="Q68" s="104">
        <f t="shared" si="16"/>
        <v>0</v>
      </c>
      <c r="R68" s="5"/>
      <c r="S68" s="5"/>
      <c r="T68" s="66">
        <f t="shared" si="14"/>
        <v>0</v>
      </c>
      <c r="U68" s="67">
        <f t="shared" si="15"/>
        <v>1</v>
      </c>
      <c r="V68" s="113"/>
    </row>
    <row r="69" spans="1:22" ht="15.75" hidden="1" thickBot="1">
      <c r="A69" s="8">
        <f>Schools!E14</f>
        <v>0</v>
      </c>
      <c r="B69" s="6" t="s">
        <v>10</v>
      </c>
      <c r="C69" s="13">
        <f>'Parade Composite'!C61</f>
        <v>0</v>
      </c>
      <c r="D69" s="13">
        <f>'Parade Composite'!D61</f>
        <v>0</v>
      </c>
      <c r="E69" s="13">
        <f>'Parade Composite'!E61</f>
        <v>0</v>
      </c>
      <c r="F69" s="13">
        <f t="shared" si="3"/>
        <v>0</v>
      </c>
      <c r="G69" s="207">
        <f t="shared" si="13"/>
        <v>1</v>
      </c>
      <c r="H69" s="101"/>
      <c r="I69" s="89"/>
      <c r="J69" s="100"/>
      <c r="K69" s="89"/>
      <c r="L69" s="89"/>
      <c r="M69" s="89"/>
      <c r="Q69" s="104">
        <f t="shared" si="16"/>
        <v>0</v>
      </c>
      <c r="R69" s="5"/>
      <c r="S69" s="5"/>
      <c r="T69" s="66">
        <f t="shared" si="14"/>
        <v>0</v>
      </c>
      <c r="U69" s="67">
        <f t="shared" si="15"/>
        <v>1</v>
      </c>
      <c r="V69" s="113"/>
    </row>
    <row r="70" spans="1:22" ht="15.75" hidden="1" thickBot="1">
      <c r="A70" s="8">
        <f>Schools!E15</f>
        <v>0</v>
      </c>
      <c r="B70" s="6" t="s">
        <v>10</v>
      </c>
      <c r="C70" s="13">
        <f>'Parade Composite'!C62</f>
        <v>0</v>
      </c>
      <c r="D70" s="13">
        <f>'Parade Composite'!D62</f>
        <v>0</v>
      </c>
      <c r="E70" s="13">
        <f>'Parade Composite'!E62</f>
        <v>0</v>
      </c>
      <c r="F70" s="13">
        <f t="shared" si="3"/>
        <v>0</v>
      </c>
      <c r="G70" s="207">
        <f t="shared" si="13"/>
        <v>1</v>
      </c>
      <c r="H70" s="101"/>
      <c r="I70" s="89"/>
      <c r="J70" s="100"/>
      <c r="K70" s="89"/>
      <c r="L70" s="89"/>
      <c r="M70" s="89"/>
      <c r="Q70" s="104">
        <f t="shared" si="16"/>
        <v>0</v>
      </c>
      <c r="R70" s="5"/>
      <c r="S70" s="5"/>
      <c r="T70" s="66">
        <f t="shared" si="14"/>
        <v>0</v>
      </c>
      <c r="U70" s="67">
        <f t="shared" si="15"/>
        <v>1</v>
      </c>
      <c r="V70" s="113"/>
    </row>
    <row r="71" spans="1:22" ht="15.75" hidden="1" thickBot="1">
      <c r="A71" s="8">
        <f>Schools!E16</f>
        <v>0</v>
      </c>
      <c r="B71" s="6" t="s">
        <v>10</v>
      </c>
      <c r="C71" s="13">
        <f>'Parade Composite'!C63</f>
        <v>0</v>
      </c>
      <c r="D71" s="13">
        <f>'Parade Composite'!D63</f>
        <v>0</v>
      </c>
      <c r="E71" s="13">
        <f>'Parade Composite'!E63</f>
        <v>0</v>
      </c>
      <c r="F71" s="13">
        <f t="shared" si="3"/>
        <v>0</v>
      </c>
      <c r="G71" s="207">
        <f t="shared" si="13"/>
        <v>1</v>
      </c>
      <c r="H71" s="101"/>
      <c r="I71" s="89"/>
      <c r="J71" s="100"/>
      <c r="K71" s="89"/>
      <c r="L71" s="89"/>
      <c r="M71" s="89"/>
      <c r="Q71" s="104">
        <f t="shared" si="16"/>
        <v>0</v>
      </c>
      <c r="R71" s="5"/>
      <c r="S71" s="5"/>
      <c r="T71" s="66">
        <f t="shared" si="14"/>
        <v>0</v>
      </c>
      <c r="U71" s="67">
        <f t="shared" si="15"/>
        <v>1</v>
      </c>
      <c r="V71" s="113"/>
    </row>
    <row r="72" spans="1:22" ht="15.75" hidden="1" thickBot="1">
      <c r="A72" s="8">
        <f>Schools!E17</f>
        <v>0</v>
      </c>
      <c r="B72" s="6" t="s">
        <v>10</v>
      </c>
      <c r="C72" s="13">
        <f>'Parade Composite'!C64</f>
        <v>0</v>
      </c>
      <c r="D72" s="13">
        <f>'Parade Composite'!D64</f>
        <v>0</v>
      </c>
      <c r="E72" s="13">
        <f>'Parade Composite'!E64</f>
        <v>0</v>
      </c>
      <c r="F72" s="13">
        <f t="shared" si="3"/>
        <v>0</v>
      </c>
      <c r="G72" s="207">
        <f t="shared" si="13"/>
        <v>1</v>
      </c>
      <c r="H72" s="101"/>
      <c r="I72" s="89"/>
      <c r="J72" s="100"/>
      <c r="K72" s="89"/>
      <c r="L72" s="89"/>
      <c r="M72" s="89"/>
      <c r="Q72" s="104">
        <f t="shared" si="16"/>
        <v>0</v>
      </c>
      <c r="R72" s="5"/>
      <c r="S72" s="5"/>
      <c r="T72" s="66">
        <f t="shared" si="14"/>
        <v>0</v>
      </c>
      <c r="U72" s="67">
        <f t="shared" si="15"/>
        <v>1</v>
      </c>
      <c r="V72" s="113"/>
    </row>
    <row r="73" spans="1:22" ht="15.75" hidden="1" thickBot="1">
      <c r="A73" s="10">
        <f>Schools!E18</f>
        <v>0</v>
      </c>
      <c r="B73" s="4" t="s">
        <v>10</v>
      </c>
      <c r="C73" s="35">
        <f>'Parade Composite'!C65</f>
        <v>0</v>
      </c>
      <c r="D73" s="35">
        <f>'Parade Composite'!D65</f>
        <v>0</v>
      </c>
      <c r="E73" s="35">
        <f>'Parade Composite'!E65</f>
        <v>0</v>
      </c>
      <c r="F73" s="35">
        <f t="shared" si="3"/>
        <v>0</v>
      </c>
      <c r="G73" s="208">
        <f t="shared" si="13"/>
        <v>1</v>
      </c>
      <c r="H73" s="101"/>
      <c r="I73" s="89"/>
      <c r="J73" s="100"/>
      <c r="K73" s="89"/>
      <c r="L73" s="89"/>
      <c r="M73" s="89"/>
      <c r="Q73" s="104">
        <f t="shared" si="16"/>
        <v>0</v>
      </c>
      <c r="R73" s="5"/>
      <c r="S73" s="5"/>
      <c r="T73" s="66">
        <f t="shared" si="14"/>
        <v>0</v>
      </c>
      <c r="U73" s="67">
        <f t="shared" si="15"/>
        <v>1</v>
      </c>
      <c r="V73" s="113"/>
    </row>
    <row r="74" spans="1:22" ht="15.75" hidden="1" thickBot="1">
      <c r="A74" s="8">
        <f>Schools!F4</f>
        <v>0</v>
      </c>
      <c r="B74" s="6" t="s">
        <v>11</v>
      </c>
      <c r="C74" s="13">
        <f>'Parade Composite'!C66</f>
        <v>0</v>
      </c>
      <c r="D74" s="13">
        <f>'Parade Composite'!D66</f>
        <v>0</v>
      </c>
      <c r="E74" s="13">
        <f>'Parade Composite'!E66</f>
        <v>0</v>
      </c>
      <c r="F74" s="13">
        <f aca="true" t="shared" si="17" ref="F74:F82">SUM(C74:E74)</f>
        <v>0</v>
      </c>
      <c r="G74" s="207">
        <f aca="true" t="shared" si="18" ref="G74:G82">RANK(F74,F$74:F$82)</f>
        <v>1</v>
      </c>
      <c r="H74" s="101"/>
      <c r="I74" s="89"/>
      <c r="J74" s="100"/>
      <c r="K74" s="89"/>
      <c r="L74" s="89"/>
      <c r="M74" s="89"/>
      <c r="Q74" s="104">
        <f t="shared" si="16"/>
        <v>0</v>
      </c>
      <c r="R74" s="5"/>
      <c r="S74" s="5"/>
      <c r="T74" s="66">
        <f t="shared" si="14"/>
        <v>0</v>
      </c>
      <c r="U74" s="67">
        <f t="shared" si="15"/>
        <v>1</v>
      </c>
      <c r="V74" s="113"/>
    </row>
    <row r="75" spans="1:22" ht="15.75" hidden="1" thickBot="1">
      <c r="A75" s="8">
        <f>Schools!F5</f>
        <v>0</v>
      </c>
      <c r="B75" s="6" t="s">
        <v>11</v>
      </c>
      <c r="C75" s="13">
        <f>'Parade Composite'!C67</f>
        <v>0</v>
      </c>
      <c r="D75" s="13">
        <f>'Parade Composite'!D67</f>
        <v>0</v>
      </c>
      <c r="E75" s="13">
        <f>'Parade Composite'!E67</f>
        <v>0</v>
      </c>
      <c r="F75" s="13">
        <f t="shared" si="17"/>
        <v>0</v>
      </c>
      <c r="G75" s="207">
        <f t="shared" si="18"/>
        <v>1</v>
      </c>
      <c r="H75" s="101"/>
      <c r="I75" s="89"/>
      <c r="J75" s="100"/>
      <c r="K75" s="89"/>
      <c r="L75" s="89"/>
      <c r="M75" s="89"/>
      <c r="Q75" s="104">
        <f t="shared" si="16"/>
        <v>0</v>
      </c>
      <c r="R75" s="5"/>
      <c r="S75" s="5"/>
      <c r="T75" s="66">
        <f t="shared" si="14"/>
        <v>0</v>
      </c>
      <c r="U75" s="67">
        <f t="shared" si="15"/>
        <v>1</v>
      </c>
      <c r="V75" s="113"/>
    </row>
    <row r="76" spans="1:22" ht="15.75" hidden="1" thickBot="1">
      <c r="A76" s="8">
        <f>Schools!F6</f>
        <v>0</v>
      </c>
      <c r="B76" s="6" t="s">
        <v>11</v>
      </c>
      <c r="C76" s="13">
        <f>'Parade Composite'!C68</f>
        <v>0</v>
      </c>
      <c r="D76" s="13">
        <f>'Parade Composite'!D68</f>
        <v>0</v>
      </c>
      <c r="E76" s="13">
        <f>'Parade Composite'!E68</f>
        <v>0</v>
      </c>
      <c r="F76" s="13">
        <f t="shared" si="17"/>
        <v>0</v>
      </c>
      <c r="G76" s="207">
        <f t="shared" si="18"/>
        <v>1</v>
      </c>
      <c r="H76" s="101"/>
      <c r="I76" s="89"/>
      <c r="J76" s="100"/>
      <c r="K76" s="89"/>
      <c r="L76" s="89"/>
      <c r="M76" s="89"/>
      <c r="Q76" s="104">
        <f t="shared" si="16"/>
        <v>0</v>
      </c>
      <c r="R76" s="5"/>
      <c r="S76" s="5"/>
      <c r="T76" s="66">
        <f t="shared" si="14"/>
        <v>0</v>
      </c>
      <c r="U76" s="67">
        <f t="shared" si="15"/>
        <v>1</v>
      </c>
      <c r="V76" s="113"/>
    </row>
    <row r="77" spans="1:22" ht="15.75" hidden="1" thickBot="1">
      <c r="A77" s="8">
        <f>Schools!F7</f>
        <v>0</v>
      </c>
      <c r="B77" s="6" t="s">
        <v>11</v>
      </c>
      <c r="C77" s="13">
        <f>'Parade Composite'!C69</f>
        <v>0</v>
      </c>
      <c r="D77" s="13">
        <f>'Parade Composite'!D69</f>
        <v>0</v>
      </c>
      <c r="E77" s="13">
        <f>'Parade Composite'!E69</f>
        <v>0</v>
      </c>
      <c r="F77" s="13">
        <f t="shared" si="17"/>
        <v>0</v>
      </c>
      <c r="G77" s="207">
        <f t="shared" si="18"/>
        <v>1</v>
      </c>
      <c r="H77" s="101"/>
      <c r="I77" s="89"/>
      <c r="J77" s="100"/>
      <c r="K77" s="89"/>
      <c r="L77" s="89"/>
      <c r="M77" s="89"/>
      <c r="Q77" s="104">
        <f t="shared" si="16"/>
        <v>0</v>
      </c>
      <c r="R77" s="5"/>
      <c r="S77" s="5"/>
      <c r="T77" s="66">
        <f t="shared" si="14"/>
        <v>0</v>
      </c>
      <c r="U77" s="67">
        <f t="shared" si="15"/>
        <v>1</v>
      </c>
      <c r="V77" s="113"/>
    </row>
    <row r="78" spans="1:22" ht="15.75" hidden="1" thickBot="1">
      <c r="A78" s="8">
        <f>Schools!F8</f>
        <v>0</v>
      </c>
      <c r="B78" s="6" t="s">
        <v>11</v>
      </c>
      <c r="C78" s="13">
        <f>'Parade Composite'!C70</f>
        <v>0</v>
      </c>
      <c r="D78" s="13">
        <f>'Parade Composite'!D70</f>
        <v>0</v>
      </c>
      <c r="E78" s="13">
        <f>'Parade Composite'!E70</f>
        <v>0</v>
      </c>
      <c r="F78" s="13">
        <f t="shared" si="17"/>
        <v>0</v>
      </c>
      <c r="G78" s="207">
        <f t="shared" si="18"/>
        <v>1</v>
      </c>
      <c r="H78" s="101"/>
      <c r="I78" s="89"/>
      <c r="J78" s="100"/>
      <c r="K78" s="89"/>
      <c r="L78" s="89"/>
      <c r="M78" s="89"/>
      <c r="Q78" s="104">
        <f t="shared" si="16"/>
        <v>0</v>
      </c>
      <c r="R78" s="5"/>
      <c r="S78" s="5"/>
      <c r="T78" s="66">
        <f t="shared" si="14"/>
        <v>0</v>
      </c>
      <c r="U78" s="67">
        <f t="shared" si="15"/>
        <v>1</v>
      </c>
      <c r="V78" s="113"/>
    </row>
    <row r="79" spans="1:22" ht="15.75" hidden="1" thickBot="1">
      <c r="A79" s="8">
        <f>Schools!F9</f>
        <v>0</v>
      </c>
      <c r="B79" s="6" t="s">
        <v>11</v>
      </c>
      <c r="C79" s="13">
        <f>'Parade Composite'!C71</f>
        <v>0</v>
      </c>
      <c r="D79" s="13">
        <f>'Parade Composite'!D71</f>
        <v>0</v>
      </c>
      <c r="E79" s="13">
        <f>'Parade Composite'!E71</f>
        <v>0</v>
      </c>
      <c r="F79" s="13">
        <f t="shared" si="17"/>
        <v>0</v>
      </c>
      <c r="G79" s="207">
        <f t="shared" si="18"/>
        <v>1</v>
      </c>
      <c r="H79" s="101"/>
      <c r="I79" s="89"/>
      <c r="J79" s="100"/>
      <c r="K79" s="89"/>
      <c r="L79" s="89"/>
      <c r="M79" s="89"/>
      <c r="Q79" s="104">
        <f t="shared" si="16"/>
        <v>0</v>
      </c>
      <c r="R79" s="5"/>
      <c r="S79" s="5"/>
      <c r="T79" s="66">
        <f t="shared" si="14"/>
        <v>0</v>
      </c>
      <c r="U79" s="67">
        <f t="shared" si="15"/>
        <v>1</v>
      </c>
      <c r="V79" s="113"/>
    </row>
    <row r="80" spans="1:22" ht="15.75" hidden="1" thickBot="1">
      <c r="A80" s="10">
        <f>Schools!F10</f>
        <v>0</v>
      </c>
      <c r="B80" s="4" t="s">
        <v>11</v>
      </c>
      <c r="C80" s="35">
        <f>'Parade Composite'!C72</f>
        <v>0</v>
      </c>
      <c r="D80" s="35">
        <f>'Parade Composite'!D72</f>
        <v>0</v>
      </c>
      <c r="E80" s="35">
        <f>'Parade Composite'!E72</f>
        <v>0</v>
      </c>
      <c r="F80" s="35">
        <f t="shared" si="17"/>
        <v>0</v>
      </c>
      <c r="G80" s="208">
        <f t="shared" si="18"/>
        <v>1</v>
      </c>
      <c r="H80" s="101"/>
      <c r="I80" s="89"/>
      <c r="J80" s="100"/>
      <c r="K80" s="89"/>
      <c r="L80" s="89"/>
      <c r="M80" s="89"/>
      <c r="Q80" s="116">
        <f t="shared" si="16"/>
        <v>0</v>
      </c>
      <c r="R80" s="117"/>
      <c r="S80" s="117"/>
      <c r="T80" s="118">
        <f t="shared" si="14"/>
        <v>0</v>
      </c>
      <c r="U80" s="119">
        <f t="shared" si="15"/>
        <v>1</v>
      </c>
      <c r="V80" s="120"/>
    </row>
    <row r="81" spans="1:22" ht="15.75" hidden="1" thickBot="1">
      <c r="A81" s="10">
        <f>Schools!F11</f>
        <v>0</v>
      </c>
      <c r="B81" s="4" t="s">
        <v>11</v>
      </c>
      <c r="C81" s="35">
        <f>'Parade Composite'!C73</f>
        <v>0</v>
      </c>
      <c r="D81" s="35">
        <f>'Parade Composite'!D73</f>
        <v>0</v>
      </c>
      <c r="E81" s="35">
        <f>'Parade Composite'!E73</f>
        <v>0</v>
      </c>
      <c r="F81" s="35">
        <f>SUM(C81:E81)</f>
        <v>0</v>
      </c>
      <c r="G81" s="208">
        <f>RANK(F81,F$74:F$82)</f>
        <v>1</v>
      </c>
      <c r="H81" s="101"/>
      <c r="I81" s="89"/>
      <c r="J81" s="100"/>
      <c r="K81" s="89"/>
      <c r="L81" s="89"/>
      <c r="M81" s="89"/>
      <c r="Q81" s="116">
        <f t="shared" si="16"/>
        <v>0</v>
      </c>
      <c r="R81" s="117"/>
      <c r="S81" s="117"/>
      <c r="T81" s="118">
        <f t="shared" si="14"/>
        <v>0</v>
      </c>
      <c r="U81" s="119">
        <f t="shared" si="15"/>
        <v>1</v>
      </c>
      <c r="V81" s="120"/>
    </row>
    <row r="82" spans="1:21" ht="15.75" hidden="1" thickBot="1">
      <c r="A82" s="10">
        <f>Schools!F18</f>
        <v>0</v>
      </c>
      <c r="B82" s="4" t="s">
        <v>11</v>
      </c>
      <c r="C82" s="13">
        <f>'Parade Composite'!C74</f>
        <v>0</v>
      </c>
      <c r="D82" s="13">
        <f>'Parade Composite'!D74</f>
        <v>0</v>
      </c>
      <c r="E82" s="13">
        <f>'Parade Composite'!E74</f>
        <v>0</v>
      </c>
      <c r="F82" s="13">
        <f t="shared" si="17"/>
        <v>0</v>
      </c>
      <c r="G82" s="208">
        <f t="shared" si="18"/>
        <v>1</v>
      </c>
      <c r="H82" s="101"/>
      <c r="I82" s="89"/>
      <c r="J82" s="100"/>
      <c r="K82" s="89"/>
      <c r="L82" s="89"/>
      <c r="M82" s="89"/>
      <c r="Q82" s="116">
        <f t="shared" si="16"/>
        <v>0</v>
      </c>
      <c r="R82" s="117"/>
      <c r="S82" s="117"/>
      <c r="T82" s="118">
        <f>F82+L223</f>
        <v>0</v>
      </c>
      <c r="U82" s="119">
        <f>RANK(T82,T$44:T$65)</f>
        <v>1</v>
      </c>
    </row>
    <row r="83" spans="1:13" ht="21.75" hidden="1" thickBot="1">
      <c r="A83" s="262" t="s">
        <v>71</v>
      </c>
      <c r="B83" s="263"/>
      <c r="C83" s="263"/>
      <c r="D83" s="263"/>
      <c r="E83" s="263"/>
      <c r="F83" s="263"/>
      <c r="G83" s="211"/>
      <c r="H83" s="89"/>
      <c r="I83" s="89"/>
      <c r="J83" s="100"/>
      <c r="K83" s="89"/>
      <c r="L83" s="89"/>
      <c r="M83" s="89"/>
    </row>
    <row r="84" spans="1:16" ht="19.5" thickBot="1">
      <c r="A84" s="102" t="s">
        <v>28</v>
      </c>
      <c r="B84" s="103"/>
      <c r="C84" s="103"/>
      <c r="D84" s="103"/>
      <c r="E84" s="103"/>
      <c r="F84" s="103"/>
      <c r="G84" s="103"/>
      <c r="H84" s="89"/>
      <c r="I84" s="89"/>
      <c r="J84" s="100"/>
      <c r="K84" s="89"/>
      <c r="O84" s="236" t="s">
        <v>118</v>
      </c>
      <c r="P84" s="89"/>
    </row>
    <row r="85" spans="1:25" ht="15.75" thickTop="1">
      <c r="A85" s="264" t="s">
        <v>1</v>
      </c>
      <c r="B85" s="176" t="s">
        <v>2</v>
      </c>
      <c r="C85" s="177" t="s">
        <v>3</v>
      </c>
      <c r="D85" s="177" t="s">
        <v>4</v>
      </c>
      <c r="E85" s="177" t="s">
        <v>5</v>
      </c>
      <c r="F85" s="177" t="s">
        <v>4</v>
      </c>
      <c r="G85" s="177" t="s">
        <v>6</v>
      </c>
      <c r="H85" s="177" t="s">
        <v>4</v>
      </c>
      <c r="I85" s="177" t="s">
        <v>17</v>
      </c>
      <c r="J85" s="265" t="s">
        <v>4</v>
      </c>
      <c r="O85" s="175" t="s">
        <v>1</v>
      </c>
      <c r="P85" s="237"/>
      <c r="Q85" s="250" t="s">
        <v>2</v>
      </c>
      <c r="R85" s="177" t="s">
        <v>3</v>
      </c>
      <c r="S85" s="177" t="s">
        <v>4</v>
      </c>
      <c r="T85" s="177" t="s">
        <v>5</v>
      </c>
      <c r="U85" s="177" t="s">
        <v>4</v>
      </c>
      <c r="V85" s="177" t="s">
        <v>6</v>
      </c>
      <c r="W85" s="177" t="s">
        <v>4</v>
      </c>
      <c r="X85" s="177" t="s">
        <v>17</v>
      </c>
      <c r="Y85" s="178" t="s">
        <v>4</v>
      </c>
    </row>
    <row r="86" spans="1:25" ht="15.75" thickBot="1">
      <c r="A86" s="172"/>
      <c r="B86" s="173"/>
      <c r="C86" s="174">
        <v>10</v>
      </c>
      <c r="D86" s="174"/>
      <c r="E86" s="174">
        <v>10</v>
      </c>
      <c r="F86" s="174"/>
      <c r="G86" s="174">
        <v>10</v>
      </c>
      <c r="H86" s="174"/>
      <c r="I86" s="174">
        <v>15</v>
      </c>
      <c r="J86" s="266"/>
      <c r="O86" s="179"/>
      <c r="P86" s="238"/>
      <c r="Q86" s="173"/>
      <c r="R86" s="174">
        <v>10</v>
      </c>
      <c r="S86" s="174"/>
      <c r="T86" s="174">
        <v>10</v>
      </c>
      <c r="U86" s="174"/>
      <c r="V86" s="174">
        <v>10</v>
      </c>
      <c r="W86" s="174"/>
      <c r="X86" s="174">
        <v>15</v>
      </c>
      <c r="Y86" s="180"/>
    </row>
    <row r="87" spans="1:25" ht="15">
      <c r="A87" s="8" t="str">
        <f>+Schools!B4</f>
        <v>Ridgeview</v>
      </c>
      <c r="B87" s="6" t="s">
        <v>7</v>
      </c>
      <c r="C87" s="13">
        <f>'Field Captions'!C6</f>
        <v>6</v>
      </c>
      <c r="D87" s="7">
        <f>RANK(C87,C$87:C$101)</f>
        <v>2</v>
      </c>
      <c r="E87" s="13">
        <f>'Field Captions'!D6</f>
        <v>4.9</v>
      </c>
      <c r="F87" s="7">
        <f>RANK(E87,E$87:E$101)</f>
        <v>3</v>
      </c>
      <c r="G87" s="13">
        <f>'Field Captions'!E6</f>
        <v>7</v>
      </c>
      <c r="H87" s="7">
        <f>RANK(G87,G$87:G$101)</f>
        <v>1</v>
      </c>
      <c r="I87" s="13">
        <f>'Field Captions'!F6</f>
        <v>7.2</v>
      </c>
      <c r="J87" s="245">
        <f>RANK(I87,I$87:I$101)</f>
        <v>3</v>
      </c>
      <c r="O87" s="239" t="str">
        <f>+A87</f>
        <v>Ridgeview</v>
      </c>
      <c r="P87" s="240"/>
      <c r="Q87" s="251" t="str">
        <f aca="true" t="shared" si="19" ref="Q87:R90">+B87</f>
        <v>1A</v>
      </c>
      <c r="R87" s="241">
        <f t="shared" si="19"/>
        <v>6</v>
      </c>
      <c r="S87" s="242">
        <f>RANK(R87,R$87:R$104)</f>
        <v>4</v>
      </c>
      <c r="T87" s="241">
        <f>+E87</f>
        <v>4.9</v>
      </c>
      <c r="U87" s="242">
        <f>RANK(T87,T$87:T$104)</f>
        <v>5</v>
      </c>
      <c r="V87" s="241">
        <f>+G87</f>
        <v>7</v>
      </c>
      <c r="W87" s="242">
        <f>RANK(V87,V$87:V$104)</f>
        <v>4</v>
      </c>
      <c r="X87" s="241">
        <f>+I87</f>
        <v>7.2</v>
      </c>
      <c r="Y87" s="243">
        <f>RANK(X87,X$87:X$104)</f>
        <v>6</v>
      </c>
    </row>
    <row r="88" spans="1:25" ht="15">
      <c r="A88" s="8" t="str">
        <f>+Schools!B5</f>
        <v>St. Joseph-Ogden</v>
      </c>
      <c r="B88" s="6" t="s">
        <v>7</v>
      </c>
      <c r="C88" s="13">
        <f>'Field Captions'!C7</f>
        <v>6.1</v>
      </c>
      <c r="D88" s="7">
        <f aca="true" t="shared" si="20" ref="D88:D100">RANK(C88,C$87:C$101)</f>
        <v>1</v>
      </c>
      <c r="E88" s="13">
        <f>'Field Captions'!D7</f>
        <v>5.3</v>
      </c>
      <c r="F88" s="7">
        <f aca="true" t="shared" si="21" ref="F88:F100">RANK(E88,E$87:E$101)</f>
        <v>1</v>
      </c>
      <c r="G88" s="13">
        <f>'Field Captions'!E7</f>
        <v>6.5</v>
      </c>
      <c r="H88" s="7">
        <f aca="true" t="shared" si="22" ref="H88:H100">RANK(G88,G$87:G$101)</f>
        <v>2</v>
      </c>
      <c r="I88" s="13">
        <f>'Field Captions'!F7</f>
        <v>7.6</v>
      </c>
      <c r="J88" s="245">
        <f aca="true" t="shared" si="23" ref="J88:J100">RANK(I88,I$87:I$101)</f>
        <v>2</v>
      </c>
      <c r="O88" s="8" t="str">
        <f>+A88</f>
        <v>St. Joseph-Ogden</v>
      </c>
      <c r="P88" s="5"/>
      <c r="Q88" s="251" t="str">
        <f t="shared" si="19"/>
        <v>1A</v>
      </c>
      <c r="R88" s="244">
        <f t="shared" si="19"/>
        <v>6.1</v>
      </c>
      <c r="S88" s="7">
        <f>RANK(R88,R$87:R$104)</f>
        <v>3</v>
      </c>
      <c r="T88" s="244">
        <f>+E88</f>
        <v>5.3</v>
      </c>
      <c r="U88" s="7">
        <f>RANK(T88,T$87:T$104)</f>
        <v>3</v>
      </c>
      <c r="V88" s="244">
        <f>+G88</f>
        <v>6.5</v>
      </c>
      <c r="W88" s="7">
        <f>RANK(V88,V$87:V$104)</f>
        <v>5</v>
      </c>
      <c r="X88" s="244">
        <f>+I88</f>
        <v>7.6</v>
      </c>
      <c r="Y88" s="245">
        <f>RANK(X88,X$87:X$104)</f>
        <v>5</v>
      </c>
    </row>
    <row r="89" spans="1:25" ht="15">
      <c r="A89" s="8" t="str">
        <f>+Schools!B6</f>
        <v>Wethersfield</v>
      </c>
      <c r="B89" s="6" t="s">
        <v>7</v>
      </c>
      <c r="C89" s="13">
        <f>'Field Captions'!C8</f>
        <v>5.6</v>
      </c>
      <c r="D89" s="7">
        <f t="shared" si="20"/>
        <v>3</v>
      </c>
      <c r="E89" s="13">
        <f>'Field Captions'!D8</f>
        <v>5</v>
      </c>
      <c r="F89" s="7">
        <f t="shared" si="21"/>
        <v>2</v>
      </c>
      <c r="G89" s="13">
        <f>'Field Captions'!E8</f>
        <v>5.9</v>
      </c>
      <c r="H89" s="7">
        <f t="shared" si="22"/>
        <v>4</v>
      </c>
      <c r="I89" s="13">
        <f>'Field Captions'!F8</f>
        <v>6.9</v>
      </c>
      <c r="J89" s="245">
        <f t="shared" si="23"/>
        <v>4</v>
      </c>
      <c r="O89" s="8" t="str">
        <f>+A89</f>
        <v>Wethersfield</v>
      </c>
      <c r="P89" s="5"/>
      <c r="Q89" s="251" t="str">
        <f t="shared" si="19"/>
        <v>1A</v>
      </c>
      <c r="R89" s="244">
        <f t="shared" si="19"/>
        <v>5.6</v>
      </c>
      <c r="S89" s="7">
        <f>RANK(R89,R$87:R$104)</f>
        <v>6</v>
      </c>
      <c r="T89" s="244">
        <f>+E89</f>
        <v>5</v>
      </c>
      <c r="U89" s="7">
        <f>RANK(T89,T$87:T$104)</f>
        <v>4</v>
      </c>
      <c r="V89" s="244">
        <f>+G89</f>
        <v>5.9</v>
      </c>
      <c r="W89" s="7">
        <f>RANK(V89,V$87:V$104)</f>
        <v>7</v>
      </c>
      <c r="X89" s="244">
        <f>+I89</f>
        <v>6.9</v>
      </c>
      <c r="Y89" s="245">
        <f>RANK(X89,X$87:X$104)</f>
        <v>7</v>
      </c>
    </row>
    <row r="90" spans="1:25" ht="15">
      <c r="A90" s="8" t="str">
        <f>+Schools!B7</f>
        <v>Bremen</v>
      </c>
      <c r="B90" s="6" t="s">
        <v>7</v>
      </c>
      <c r="C90" s="13">
        <f>'Field Captions'!C9</f>
        <v>5</v>
      </c>
      <c r="D90" s="7">
        <f t="shared" si="20"/>
        <v>4</v>
      </c>
      <c r="E90" s="13">
        <f>'Field Captions'!D9</f>
        <v>4.6</v>
      </c>
      <c r="F90" s="7">
        <f t="shared" si="21"/>
        <v>4</v>
      </c>
      <c r="G90" s="13">
        <f>'Field Captions'!E9</f>
        <v>6.2</v>
      </c>
      <c r="H90" s="7">
        <f t="shared" si="22"/>
        <v>3</v>
      </c>
      <c r="I90" s="13">
        <f>'Field Captions'!F9</f>
        <v>7.699999999999999</v>
      </c>
      <c r="J90" s="245">
        <f t="shared" si="23"/>
        <v>1</v>
      </c>
      <c r="O90" s="8" t="str">
        <f>+A90</f>
        <v>Bremen</v>
      </c>
      <c r="P90" s="5"/>
      <c r="Q90" s="251" t="str">
        <f t="shared" si="19"/>
        <v>1A</v>
      </c>
      <c r="R90" s="244">
        <f t="shared" si="19"/>
        <v>5</v>
      </c>
      <c r="S90" s="7">
        <f>RANK(R90,R$87:R$104)</f>
        <v>7</v>
      </c>
      <c r="T90" s="244">
        <f>+E90</f>
        <v>4.6</v>
      </c>
      <c r="U90" s="7">
        <f>RANK(T90,T$87:T$104)</f>
        <v>6</v>
      </c>
      <c r="V90" s="244">
        <f>+G90</f>
        <v>6.2</v>
      </c>
      <c r="W90" s="7">
        <f>RANK(V90,V$87:V$104)</f>
        <v>6</v>
      </c>
      <c r="X90" s="244">
        <f>+I90</f>
        <v>7.699999999999999</v>
      </c>
      <c r="Y90" s="245">
        <f>RANK(X90,X$87:X$104)</f>
        <v>4</v>
      </c>
    </row>
    <row r="91" spans="1:25" ht="15" hidden="1">
      <c r="A91" s="8">
        <f>+Schools!B8</f>
        <v>0</v>
      </c>
      <c r="B91" s="6" t="s">
        <v>7</v>
      </c>
      <c r="C91" s="13">
        <f>'Field Captions'!C10</f>
        <v>0</v>
      </c>
      <c r="D91" s="7">
        <f t="shared" si="20"/>
        <v>5</v>
      </c>
      <c r="E91" s="13">
        <f>'Field Captions'!D10</f>
        <v>0</v>
      </c>
      <c r="F91" s="7">
        <f t="shared" si="21"/>
        <v>5</v>
      </c>
      <c r="G91" s="13">
        <f>'Field Captions'!E10</f>
        <v>0</v>
      </c>
      <c r="H91" s="7">
        <f t="shared" si="22"/>
        <v>5</v>
      </c>
      <c r="I91" s="13">
        <f>'Field Captions'!F10</f>
        <v>0</v>
      </c>
      <c r="J91" s="245">
        <f t="shared" si="23"/>
        <v>5</v>
      </c>
      <c r="O91" s="8"/>
      <c r="P91" s="5"/>
      <c r="R91" s="5"/>
      <c r="S91" s="5"/>
      <c r="T91" s="5"/>
      <c r="U91" s="5"/>
      <c r="V91" s="5"/>
      <c r="W91" s="5"/>
      <c r="X91" s="5"/>
      <c r="Y91" s="9"/>
    </row>
    <row r="92" spans="1:25" ht="15" hidden="1">
      <c r="A92" s="8">
        <f>+Schools!B9</f>
        <v>0</v>
      </c>
      <c r="B92" s="6" t="s">
        <v>7</v>
      </c>
      <c r="C92" s="13">
        <f>'Field Captions'!C11</f>
        <v>0</v>
      </c>
      <c r="D92" s="7">
        <f t="shared" si="20"/>
        <v>5</v>
      </c>
      <c r="E92" s="13">
        <f>'Field Captions'!D11</f>
        <v>0</v>
      </c>
      <c r="F92" s="7">
        <f t="shared" si="21"/>
        <v>5</v>
      </c>
      <c r="G92" s="13">
        <f>'Field Captions'!E11</f>
        <v>0</v>
      </c>
      <c r="H92" s="7">
        <f t="shared" si="22"/>
        <v>5</v>
      </c>
      <c r="I92" s="13">
        <f>'Field Captions'!F11</f>
        <v>0</v>
      </c>
      <c r="J92" s="245">
        <f t="shared" si="23"/>
        <v>5</v>
      </c>
      <c r="O92" s="8"/>
      <c r="P92" s="5"/>
      <c r="R92" s="5"/>
      <c r="S92" s="5"/>
      <c r="T92" s="5"/>
      <c r="U92" s="5"/>
      <c r="V92" s="5"/>
      <c r="W92" s="5"/>
      <c r="X92" s="5"/>
      <c r="Y92" s="9"/>
    </row>
    <row r="93" spans="1:25" ht="15" hidden="1">
      <c r="A93" s="8">
        <f>+Schools!B10</f>
        <v>0</v>
      </c>
      <c r="B93" s="6" t="s">
        <v>7</v>
      </c>
      <c r="C93" s="13">
        <f>'Field Captions'!C12</f>
        <v>0</v>
      </c>
      <c r="D93" s="7">
        <f t="shared" si="20"/>
        <v>5</v>
      </c>
      <c r="E93" s="13">
        <f>'Field Captions'!D12</f>
        <v>0</v>
      </c>
      <c r="F93" s="7">
        <f t="shared" si="21"/>
        <v>5</v>
      </c>
      <c r="G93" s="13">
        <f>'Field Captions'!E12</f>
        <v>0</v>
      </c>
      <c r="H93" s="7">
        <f t="shared" si="22"/>
        <v>5</v>
      </c>
      <c r="I93" s="13">
        <f>'Field Captions'!F12</f>
        <v>0</v>
      </c>
      <c r="J93" s="245">
        <f t="shared" si="23"/>
        <v>5</v>
      </c>
      <c r="O93" s="8"/>
      <c r="P93" s="5"/>
      <c r="R93" s="5"/>
      <c r="S93" s="5"/>
      <c r="T93" s="5"/>
      <c r="U93" s="5"/>
      <c r="V93" s="5"/>
      <c r="W93" s="5"/>
      <c r="X93" s="5"/>
      <c r="Y93" s="9"/>
    </row>
    <row r="94" spans="1:25" ht="15" hidden="1">
      <c r="A94" s="8">
        <f>+Schools!B11</f>
        <v>0</v>
      </c>
      <c r="B94" s="6" t="s">
        <v>7</v>
      </c>
      <c r="C94" s="13">
        <f>'Field Captions'!C13</f>
        <v>0</v>
      </c>
      <c r="D94" s="7">
        <f t="shared" si="20"/>
        <v>5</v>
      </c>
      <c r="E94" s="13">
        <f>'Field Captions'!D13</f>
        <v>0</v>
      </c>
      <c r="F94" s="7">
        <f t="shared" si="21"/>
        <v>5</v>
      </c>
      <c r="G94" s="13">
        <f>'Field Captions'!E13</f>
        <v>0</v>
      </c>
      <c r="H94" s="7">
        <f t="shared" si="22"/>
        <v>5</v>
      </c>
      <c r="I94" s="13">
        <f>'Field Captions'!F13</f>
        <v>0</v>
      </c>
      <c r="J94" s="245">
        <f t="shared" si="23"/>
        <v>5</v>
      </c>
      <c r="O94" s="8"/>
      <c r="P94" s="5"/>
      <c r="R94" s="5"/>
      <c r="S94" s="5"/>
      <c r="T94" s="5"/>
      <c r="U94" s="5"/>
      <c r="V94" s="5"/>
      <c r="W94" s="5"/>
      <c r="X94" s="5"/>
      <c r="Y94" s="9"/>
    </row>
    <row r="95" spans="1:25" ht="15" hidden="1">
      <c r="A95" s="8">
        <f>+Schools!B12</f>
        <v>0</v>
      </c>
      <c r="B95" s="6" t="s">
        <v>7</v>
      </c>
      <c r="C95" s="13">
        <f>'Field Captions'!C14</f>
        <v>0</v>
      </c>
      <c r="D95" s="7">
        <f t="shared" si="20"/>
        <v>5</v>
      </c>
      <c r="E95" s="13">
        <f>'Field Captions'!D14</f>
        <v>0</v>
      </c>
      <c r="F95" s="7">
        <f t="shared" si="21"/>
        <v>5</v>
      </c>
      <c r="G95" s="13">
        <f>'Field Captions'!E14</f>
        <v>0</v>
      </c>
      <c r="H95" s="7">
        <f t="shared" si="22"/>
        <v>5</v>
      </c>
      <c r="I95" s="13">
        <f>'Field Captions'!F14</f>
        <v>0</v>
      </c>
      <c r="J95" s="245">
        <f t="shared" si="23"/>
        <v>5</v>
      </c>
      <c r="O95" s="8"/>
      <c r="P95" s="5"/>
      <c r="R95" s="5"/>
      <c r="S95" s="5"/>
      <c r="T95" s="5"/>
      <c r="U95" s="5"/>
      <c r="V95" s="5"/>
      <c r="W95" s="5"/>
      <c r="X95" s="5"/>
      <c r="Y95" s="9"/>
    </row>
    <row r="96" spans="1:25" ht="15" hidden="1">
      <c r="A96" s="8">
        <f>Schools!B13</f>
        <v>0</v>
      </c>
      <c r="B96" s="6" t="s">
        <v>7</v>
      </c>
      <c r="C96" s="13">
        <f>'Field Captions'!C15</f>
        <v>0</v>
      </c>
      <c r="D96" s="7">
        <f t="shared" si="20"/>
        <v>5</v>
      </c>
      <c r="E96" s="13">
        <f>'Field Captions'!D15</f>
        <v>0</v>
      </c>
      <c r="F96" s="7">
        <f t="shared" si="21"/>
        <v>5</v>
      </c>
      <c r="G96" s="13">
        <f>'Field Captions'!E15</f>
        <v>0</v>
      </c>
      <c r="H96" s="7">
        <f t="shared" si="22"/>
        <v>5</v>
      </c>
      <c r="I96" s="13">
        <f>'Field Captions'!F15</f>
        <v>0</v>
      </c>
      <c r="J96" s="245">
        <f t="shared" si="23"/>
        <v>5</v>
      </c>
      <c r="O96" s="8"/>
      <c r="P96" s="5"/>
      <c r="R96" s="5"/>
      <c r="S96" s="5"/>
      <c r="T96" s="5"/>
      <c r="U96" s="5"/>
      <c r="V96" s="5"/>
      <c r="W96" s="5"/>
      <c r="X96" s="5"/>
      <c r="Y96" s="9"/>
    </row>
    <row r="97" spans="1:25" ht="15" hidden="1">
      <c r="A97" s="8">
        <f>Schools!B14</f>
        <v>0</v>
      </c>
      <c r="B97" s="6" t="s">
        <v>7</v>
      </c>
      <c r="C97" s="13">
        <f>'Field Captions'!C16</f>
        <v>0</v>
      </c>
      <c r="D97" s="7">
        <f t="shared" si="20"/>
        <v>5</v>
      </c>
      <c r="E97" s="13">
        <f>'Field Captions'!D16</f>
        <v>0</v>
      </c>
      <c r="F97" s="7">
        <f t="shared" si="21"/>
        <v>5</v>
      </c>
      <c r="G97" s="13">
        <f>'Field Captions'!E16</f>
        <v>0</v>
      </c>
      <c r="H97" s="7">
        <f t="shared" si="22"/>
        <v>5</v>
      </c>
      <c r="I97" s="13">
        <f>'Field Captions'!F16</f>
        <v>0</v>
      </c>
      <c r="J97" s="245">
        <f t="shared" si="23"/>
        <v>5</v>
      </c>
      <c r="O97" s="8"/>
      <c r="P97" s="5"/>
      <c r="R97" s="5"/>
      <c r="S97" s="5"/>
      <c r="T97" s="5"/>
      <c r="U97" s="5"/>
      <c r="V97" s="5"/>
      <c r="W97" s="5"/>
      <c r="X97" s="5"/>
      <c r="Y97" s="9"/>
    </row>
    <row r="98" spans="1:25" ht="15" hidden="1">
      <c r="A98" s="8">
        <f>Schools!B15</f>
        <v>0</v>
      </c>
      <c r="B98" s="6" t="s">
        <v>7</v>
      </c>
      <c r="C98" s="13">
        <f>'Field Captions'!C17</f>
        <v>0</v>
      </c>
      <c r="D98" s="7">
        <f t="shared" si="20"/>
        <v>5</v>
      </c>
      <c r="E98" s="13">
        <f>'Field Captions'!D17</f>
        <v>0</v>
      </c>
      <c r="F98" s="7">
        <f t="shared" si="21"/>
        <v>5</v>
      </c>
      <c r="G98" s="13">
        <f>'Field Captions'!E17</f>
        <v>0</v>
      </c>
      <c r="H98" s="7">
        <f t="shared" si="22"/>
        <v>5</v>
      </c>
      <c r="I98" s="13">
        <f>'Field Captions'!F17</f>
        <v>0</v>
      </c>
      <c r="J98" s="245">
        <f t="shared" si="23"/>
        <v>5</v>
      </c>
      <c r="O98" s="8"/>
      <c r="P98" s="5"/>
      <c r="R98" s="5"/>
      <c r="S98" s="5"/>
      <c r="T98" s="5"/>
      <c r="U98" s="5"/>
      <c r="V98" s="5"/>
      <c r="W98" s="5"/>
      <c r="X98" s="5"/>
      <c r="Y98" s="9"/>
    </row>
    <row r="99" spans="1:25" ht="15" hidden="1">
      <c r="A99" s="8">
        <f>Schools!B16</f>
        <v>0</v>
      </c>
      <c r="B99" s="6" t="s">
        <v>7</v>
      </c>
      <c r="C99" s="13">
        <f>'Field Captions'!C18</f>
        <v>0</v>
      </c>
      <c r="D99" s="7">
        <f t="shared" si="20"/>
        <v>5</v>
      </c>
      <c r="E99" s="13">
        <f>'Field Captions'!D18</f>
        <v>0</v>
      </c>
      <c r="F99" s="7">
        <f t="shared" si="21"/>
        <v>5</v>
      </c>
      <c r="G99" s="13">
        <f>'Field Captions'!E18</f>
        <v>0</v>
      </c>
      <c r="H99" s="7">
        <f t="shared" si="22"/>
        <v>5</v>
      </c>
      <c r="I99" s="13">
        <f>'Field Captions'!F18</f>
        <v>0</v>
      </c>
      <c r="J99" s="245">
        <f t="shared" si="23"/>
        <v>5</v>
      </c>
      <c r="O99" s="8"/>
      <c r="P99" s="5"/>
      <c r="R99" s="5"/>
      <c r="S99" s="5"/>
      <c r="T99" s="5"/>
      <c r="U99" s="5"/>
      <c r="V99" s="5"/>
      <c r="W99" s="5"/>
      <c r="X99" s="5"/>
      <c r="Y99" s="9"/>
    </row>
    <row r="100" spans="1:25" ht="15" hidden="1">
      <c r="A100" s="8">
        <f>Schools!B17</f>
        <v>0</v>
      </c>
      <c r="B100" s="6" t="s">
        <v>7</v>
      </c>
      <c r="C100" s="13">
        <f>'Field Captions'!C19</f>
        <v>0</v>
      </c>
      <c r="D100" s="7">
        <f t="shared" si="20"/>
        <v>5</v>
      </c>
      <c r="E100" s="13">
        <f>'Field Captions'!D19</f>
        <v>0</v>
      </c>
      <c r="F100" s="7">
        <f t="shared" si="21"/>
        <v>5</v>
      </c>
      <c r="G100" s="13">
        <f>'Field Captions'!E19</f>
        <v>0</v>
      </c>
      <c r="H100" s="7">
        <f t="shared" si="22"/>
        <v>5</v>
      </c>
      <c r="I100" s="13">
        <f>'Field Captions'!F19</f>
        <v>0</v>
      </c>
      <c r="J100" s="245">
        <f t="shared" si="23"/>
        <v>5</v>
      </c>
      <c r="O100" s="8"/>
      <c r="P100" s="5"/>
      <c r="R100" s="5"/>
      <c r="S100" s="5"/>
      <c r="T100" s="5"/>
      <c r="U100" s="5"/>
      <c r="V100" s="5"/>
      <c r="W100" s="5"/>
      <c r="X100" s="5"/>
      <c r="Y100" s="9"/>
    </row>
    <row r="101" spans="1:25" ht="15">
      <c r="A101" s="267"/>
      <c r="B101" s="80"/>
      <c r="C101" s="31"/>
      <c r="D101" s="81"/>
      <c r="E101" s="31"/>
      <c r="F101" s="81"/>
      <c r="G101" s="31"/>
      <c r="H101" s="81"/>
      <c r="I101" s="31"/>
      <c r="J101" s="268"/>
      <c r="O101" s="8"/>
      <c r="P101" s="5"/>
      <c r="R101" s="5"/>
      <c r="S101" s="5"/>
      <c r="T101" s="5"/>
      <c r="U101" s="5"/>
      <c r="V101" s="5"/>
      <c r="W101" s="5"/>
      <c r="X101" s="5"/>
      <c r="Y101" s="9"/>
    </row>
    <row r="102" spans="1:25" ht="15">
      <c r="A102" s="8" t="str">
        <f>+Schools!C4</f>
        <v>Fieldcrest</v>
      </c>
      <c r="B102" s="6" t="s">
        <v>8</v>
      </c>
      <c r="C102" s="13">
        <f>'Field Captions'!C21</f>
        <v>6.9</v>
      </c>
      <c r="D102" s="7">
        <f>RANK(C102,C$102:C$116)</f>
        <v>2</v>
      </c>
      <c r="E102" s="13">
        <f>'Field Captions'!D21</f>
        <v>4.6</v>
      </c>
      <c r="F102" s="7">
        <f>RANK(E102,E$102:E$116)</f>
        <v>3</v>
      </c>
      <c r="G102" s="13">
        <f>'Field Captions'!E21</f>
        <v>8.3</v>
      </c>
      <c r="H102" s="7">
        <f>RANK(G102,G$102:G$116)</f>
        <v>2</v>
      </c>
      <c r="I102" s="13">
        <f>'Field Captions'!F21</f>
        <v>8.5</v>
      </c>
      <c r="J102" s="245">
        <f>RANK(I102,I$102:I$116)</f>
        <v>2</v>
      </c>
      <c r="O102" s="8" t="str">
        <f>+A102</f>
        <v>Fieldcrest</v>
      </c>
      <c r="P102" s="5"/>
      <c r="Q102" s="251" t="str">
        <f aca="true" t="shared" si="24" ref="Q102:R104">+B102</f>
        <v>2A</v>
      </c>
      <c r="R102" s="244">
        <f t="shared" si="24"/>
        <v>6.9</v>
      </c>
      <c r="S102" s="7">
        <f>RANK(R102,R$87:R$104)</f>
        <v>2</v>
      </c>
      <c r="T102" s="244">
        <f>+E102</f>
        <v>4.6</v>
      </c>
      <c r="U102" s="7">
        <f>RANK(T102,T$87:T$104)</f>
        <v>6</v>
      </c>
      <c r="V102" s="244">
        <f>+G102</f>
        <v>8.3</v>
      </c>
      <c r="W102" s="7">
        <f>RANK(V102,V$87:V$104)</f>
        <v>2</v>
      </c>
      <c r="X102" s="244">
        <f>+I102</f>
        <v>8.5</v>
      </c>
      <c r="Y102" s="245">
        <f>RANK(X102,X$87:X$104)</f>
        <v>2</v>
      </c>
    </row>
    <row r="103" spans="1:25" ht="15">
      <c r="A103" s="8" t="str">
        <f>+Schools!C5</f>
        <v>Dulap Cadet</v>
      </c>
      <c r="B103" s="6" t="s">
        <v>8</v>
      </c>
      <c r="C103" s="13">
        <f>'Field Captions'!C22</f>
        <v>5.9</v>
      </c>
      <c r="D103" s="7">
        <f aca="true" t="shared" si="25" ref="D103:D115">RANK(C103,C$102:C$116)</f>
        <v>3</v>
      </c>
      <c r="E103" s="13">
        <f>'Field Captions'!D22</f>
        <v>7.2</v>
      </c>
      <c r="F103" s="7">
        <f aca="true" t="shared" si="26" ref="F103:F115">RANK(E103,E$102:E$116)</f>
        <v>2</v>
      </c>
      <c r="G103" s="13">
        <f>'Field Captions'!E22</f>
        <v>7.5</v>
      </c>
      <c r="H103" s="7">
        <f aca="true" t="shared" si="27" ref="H103:H115">RANK(G103,G$102:G$116)</f>
        <v>3</v>
      </c>
      <c r="I103" s="13">
        <f>'Field Captions'!F22</f>
        <v>7.9</v>
      </c>
      <c r="J103" s="245">
        <f aca="true" t="shared" si="28" ref="J103:J115">RANK(I103,I$102:I$116)</f>
        <v>3</v>
      </c>
      <c r="O103" s="8" t="str">
        <f>+A103</f>
        <v>Dulap Cadet</v>
      </c>
      <c r="P103" s="5"/>
      <c r="Q103" s="251" t="str">
        <f t="shared" si="24"/>
        <v>2A</v>
      </c>
      <c r="R103" s="244">
        <f t="shared" si="24"/>
        <v>5.9</v>
      </c>
      <c r="S103" s="7">
        <f>RANK(R103,R$87:R$104)</f>
        <v>5</v>
      </c>
      <c r="T103" s="244">
        <f>+E103</f>
        <v>7.2</v>
      </c>
      <c r="U103" s="7">
        <f>RANK(T103,T$87:T$104)</f>
        <v>2</v>
      </c>
      <c r="V103" s="244">
        <f>+G103</f>
        <v>7.5</v>
      </c>
      <c r="W103" s="7">
        <f>RANK(V103,V$87:V$104)</f>
        <v>3</v>
      </c>
      <c r="X103" s="244">
        <f>+I103</f>
        <v>7.9</v>
      </c>
      <c r="Y103" s="245">
        <f>RANK(X103,X$87:X$104)</f>
        <v>3</v>
      </c>
    </row>
    <row r="104" spans="1:25" ht="15">
      <c r="A104" s="8" t="str">
        <f>+Schools!C6</f>
        <v>Rich Central</v>
      </c>
      <c r="B104" s="6" t="s">
        <v>8</v>
      </c>
      <c r="C104" s="13">
        <f>'Field Captions'!C23</f>
        <v>7</v>
      </c>
      <c r="D104" s="7">
        <f t="shared" si="25"/>
        <v>1</v>
      </c>
      <c r="E104" s="13">
        <f>'Field Captions'!D23</f>
        <v>7.7</v>
      </c>
      <c r="F104" s="7">
        <f t="shared" si="26"/>
        <v>1</v>
      </c>
      <c r="G104" s="13">
        <f>'Field Captions'!E23</f>
        <v>8.4</v>
      </c>
      <c r="H104" s="7">
        <f t="shared" si="27"/>
        <v>1</v>
      </c>
      <c r="I104" s="13">
        <f>'Field Captions'!F23</f>
        <v>11.9</v>
      </c>
      <c r="J104" s="245">
        <f t="shared" si="28"/>
        <v>1</v>
      </c>
      <c r="O104" s="8" t="str">
        <f>+A104</f>
        <v>Rich Central</v>
      </c>
      <c r="P104" s="5"/>
      <c r="Q104" s="251" t="str">
        <f t="shared" si="24"/>
        <v>2A</v>
      </c>
      <c r="R104" s="244">
        <f t="shared" si="24"/>
        <v>7</v>
      </c>
      <c r="S104" s="7">
        <f>RANK(R104,R$87:R$104)</f>
        <v>1</v>
      </c>
      <c r="T104" s="244">
        <f>+E104</f>
        <v>7.7</v>
      </c>
      <c r="U104" s="7">
        <f>RANK(T104,T$87:T$104)</f>
        <v>1</v>
      </c>
      <c r="V104" s="244">
        <f>+G104</f>
        <v>8.4</v>
      </c>
      <c r="W104" s="7">
        <f>RANK(V104,V$87:V$104)</f>
        <v>1</v>
      </c>
      <c r="X104" s="244">
        <f>+I104</f>
        <v>11.9</v>
      </c>
      <c r="Y104" s="245">
        <f>RANK(X104,X$87:X$104)</f>
        <v>1</v>
      </c>
    </row>
    <row r="105" spans="1:25" ht="15" hidden="1">
      <c r="A105" s="8">
        <f>+Schools!C7</f>
        <v>0</v>
      </c>
      <c r="B105" s="6" t="s">
        <v>8</v>
      </c>
      <c r="C105" s="13">
        <f>'Field Captions'!C24</f>
        <v>0</v>
      </c>
      <c r="D105" s="7">
        <f t="shared" si="25"/>
        <v>4</v>
      </c>
      <c r="E105" s="13">
        <f>'Field Captions'!D24</f>
        <v>0</v>
      </c>
      <c r="F105" s="7">
        <f t="shared" si="26"/>
        <v>4</v>
      </c>
      <c r="G105" s="13">
        <f>'Field Captions'!E24</f>
        <v>0</v>
      </c>
      <c r="H105" s="7">
        <f t="shared" si="27"/>
        <v>4</v>
      </c>
      <c r="I105" s="13">
        <f>'Field Captions'!F24</f>
        <v>0</v>
      </c>
      <c r="J105" s="245">
        <f t="shared" si="28"/>
        <v>4</v>
      </c>
      <c r="O105" s="8"/>
      <c r="P105" s="5"/>
      <c r="R105" s="5"/>
      <c r="S105" s="5"/>
      <c r="T105" s="5"/>
      <c r="U105" s="5"/>
      <c r="V105" s="5"/>
      <c r="W105" s="5"/>
      <c r="X105" s="5"/>
      <c r="Y105" s="9"/>
    </row>
    <row r="106" spans="1:25" ht="15" hidden="1">
      <c r="A106" s="8">
        <f>+Schools!C8</f>
        <v>0</v>
      </c>
      <c r="B106" s="6" t="s">
        <v>8</v>
      </c>
      <c r="C106" s="13">
        <f>'Field Captions'!C25</f>
        <v>0</v>
      </c>
      <c r="D106" s="7">
        <f t="shared" si="25"/>
        <v>4</v>
      </c>
      <c r="E106" s="13">
        <f>'Field Captions'!D25</f>
        <v>0</v>
      </c>
      <c r="F106" s="7">
        <f t="shared" si="26"/>
        <v>4</v>
      </c>
      <c r="G106" s="13">
        <f>'Field Captions'!E25</f>
        <v>0</v>
      </c>
      <c r="H106" s="7">
        <f t="shared" si="27"/>
        <v>4</v>
      </c>
      <c r="I106" s="13">
        <f>'Field Captions'!F25</f>
        <v>0</v>
      </c>
      <c r="J106" s="245">
        <f t="shared" si="28"/>
        <v>4</v>
      </c>
      <c r="O106" s="8"/>
      <c r="P106" s="5"/>
      <c r="R106" s="5"/>
      <c r="S106" s="5"/>
      <c r="T106" s="5"/>
      <c r="U106" s="5"/>
      <c r="V106" s="5"/>
      <c r="W106" s="5"/>
      <c r="X106" s="5"/>
      <c r="Y106" s="9"/>
    </row>
    <row r="107" spans="1:25" ht="15" hidden="1">
      <c r="A107" s="8">
        <f>+Schools!C9</f>
        <v>0</v>
      </c>
      <c r="B107" s="6" t="s">
        <v>8</v>
      </c>
      <c r="C107" s="13">
        <f>'Field Captions'!C26</f>
        <v>0</v>
      </c>
      <c r="D107" s="7">
        <f t="shared" si="25"/>
        <v>4</v>
      </c>
      <c r="E107" s="13">
        <f>'Field Captions'!D26</f>
        <v>0</v>
      </c>
      <c r="F107" s="7">
        <f t="shared" si="26"/>
        <v>4</v>
      </c>
      <c r="G107" s="13">
        <f>'Field Captions'!E26</f>
        <v>0</v>
      </c>
      <c r="H107" s="7">
        <f t="shared" si="27"/>
        <v>4</v>
      </c>
      <c r="I107" s="13">
        <f>'Field Captions'!F26</f>
        <v>0</v>
      </c>
      <c r="J107" s="245">
        <f t="shared" si="28"/>
        <v>4</v>
      </c>
      <c r="O107" s="8"/>
      <c r="P107" s="5"/>
      <c r="R107" s="5"/>
      <c r="S107" s="5"/>
      <c r="T107" s="5"/>
      <c r="U107" s="5"/>
      <c r="V107" s="5"/>
      <c r="W107" s="5"/>
      <c r="X107" s="5"/>
      <c r="Y107" s="9"/>
    </row>
    <row r="108" spans="1:25" ht="15" hidden="1">
      <c r="A108" s="8">
        <f>+Schools!C10</f>
        <v>0</v>
      </c>
      <c r="B108" s="6" t="s">
        <v>8</v>
      </c>
      <c r="C108" s="13">
        <f>'Field Captions'!C27</f>
        <v>0</v>
      </c>
      <c r="D108" s="7">
        <f t="shared" si="25"/>
        <v>4</v>
      </c>
      <c r="E108" s="13">
        <f>'Field Captions'!D27</f>
        <v>0</v>
      </c>
      <c r="F108" s="7">
        <f t="shared" si="26"/>
        <v>4</v>
      </c>
      <c r="G108" s="13">
        <f>'Field Captions'!E27</f>
        <v>0</v>
      </c>
      <c r="H108" s="7">
        <f t="shared" si="27"/>
        <v>4</v>
      </c>
      <c r="I108" s="13">
        <f>'Field Captions'!F27</f>
        <v>0</v>
      </c>
      <c r="J108" s="245">
        <f t="shared" si="28"/>
        <v>4</v>
      </c>
      <c r="O108" s="8"/>
      <c r="P108" s="5"/>
      <c r="R108" s="5"/>
      <c r="S108" s="5"/>
      <c r="T108" s="5"/>
      <c r="U108" s="5"/>
      <c r="V108" s="5"/>
      <c r="W108" s="5"/>
      <c r="X108" s="5"/>
      <c r="Y108" s="9"/>
    </row>
    <row r="109" spans="1:25" ht="15" hidden="1">
      <c r="A109" s="8">
        <f>+Schools!C11</f>
        <v>0</v>
      </c>
      <c r="B109" s="6" t="s">
        <v>8</v>
      </c>
      <c r="C109" s="13">
        <f>'Field Captions'!C28</f>
        <v>0</v>
      </c>
      <c r="D109" s="7">
        <f t="shared" si="25"/>
        <v>4</v>
      </c>
      <c r="E109" s="13">
        <f>'Field Captions'!D28</f>
        <v>0</v>
      </c>
      <c r="F109" s="7">
        <f t="shared" si="26"/>
        <v>4</v>
      </c>
      <c r="G109" s="13">
        <f>'Field Captions'!E28</f>
        <v>0</v>
      </c>
      <c r="H109" s="7">
        <f t="shared" si="27"/>
        <v>4</v>
      </c>
      <c r="I109" s="13">
        <f>'Field Captions'!F28</f>
        <v>0</v>
      </c>
      <c r="J109" s="245">
        <f t="shared" si="28"/>
        <v>4</v>
      </c>
      <c r="O109" s="8"/>
      <c r="P109" s="5"/>
      <c r="R109" s="5"/>
      <c r="S109" s="5"/>
      <c r="T109" s="5"/>
      <c r="U109" s="5"/>
      <c r="V109" s="5"/>
      <c r="W109" s="5"/>
      <c r="X109" s="5"/>
      <c r="Y109" s="9"/>
    </row>
    <row r="110" spans="1:25" ht="15" hidden="1">
      <c r="A110" s="8">
        <f>Schools!C12</f>
        <v>0</v>
      </c>
      <c r="B110" s="6" t="s">
        <v>8</v>
      </c>
      <c r="C110" s="13">
        <f>'Field Captions'!C29</f>
        <v>0</v>
      </c>
      <c r="D110" s="7">
        <f t="shared" si="25"/>
        <v>4</v>
      </c>
      <c r="E110" s="13">
        <f>'Field Captions'!D29</f>
        <v>0</v>
      </c>
      <c r="F110" s="7">
        <f t="shared" si="26"/>
        <v>4</v>
      </c>
      <c r="G110" s="13">
        <f>'Field Captions'!E29</f>
        <v>0</v>
      </c>
      <c r="H110" s="7">
        <f t="shared" si="27"/>
        <v>4</v>
      </c>
      <c r="I110" s="13">
        <f>'Field Captions'!F29</f>
        <v>0</v>
      </c>
      <c r="J110" s="245">
        <f t="shared" si="28"/>
        <v>4</v>
      </c>
      <c r="O110" s="8"/>
      <c r="P110" s="5"/>
      <c r="R110" s="5"/>
      <c r="S110" s="5"/>
      <c r="T110" s="5"/>
      <c r="U110" s="5"/>
      <c r="V110" s="5"/>
      <c r="W110" s="5"/>
      <c r="X110" s="5"/>
      <c r="Y110" s="9"/>
    </row>
    <row r="111" spans="1:25" ht="15" hidden="1">
      <c r="A111" s="8">
        <f>Schools!C13</f>
        <v>0</v>
      </c>
      <c r="B111" s="6" t="s">
        <v>8</v>
      </c>
      <c r="C111" s="13">
        <f>'Field Captions'!C30</f>
        <v>0</v>
      </c>
      <c r="D111" s="7">
        <f>RANK(C111,C$102:C$116)</f>
        <v>4</v>
      </c>
      <c r="E111" s="13">
        <f>'Field Captions'!D30</f>
        <v>0</v>
      </c>
      <c r="F111" s="7">
        <f>RANK(E111,E$102:E$116)</f>
        <v>4</v>
      </c>
      <c r="G111" s="13">
        <f>'Field Captions'!E30</f>
        <v>0</v>
      </c>
      <c r="H111" s="7">
        <f>RANK(G111,G$102:G$116)</f>
        <v>4</v>
      </c>
      <c r="I111" s="13">
        <f>'Field Captions'!F30</f>
        <v>0</v>
      </c>
      <c r="J111" s="245">
        <f>RANK(I111,I$102:I$116)</f>
        <v>4</v>
      </c>
      <c r="O111" s="8"/>
      <c r="P111" s="5"/>
      <c r="R111" s="5"/>
      <c r="S111" s="5"/>
      <c r="T111" s="5"/>
      <c r="U111" s="5"/>
      <c r="V111" s="5"/>
      <c r="W111" s="5"/>
      <c r="X111" s="5"/>
      <c r="Y111" s="9"/>
    </row>
    <row r="112" spans="1:25" ht="15" hidden="1">
      <c r="A112" s="8">
        <f>Schools!C14</f>
        <v>0</v>
      </c>
      <c r="B112" s="6" t="s">
        <v>8</v>
      </c>
      <c r="C112" s="13">
        <f>'Field Captions'!C31</f>
        <v>0</v>
      </c>
      <c r="D112" s="7">
        <f t="shared" si="25"/>
        <v>4</v>
      </c>
      <c r="E112" s="13">
        <f>'Field Captions'!D31</f>
        <v>0</v>
      </c>
      <c r="F112" s="7">
        <f t="shared" si="26"/>
        <v>4</v>
      </c>
      <c r="G112" s="13">
        <f>'Field Captions'!E31</f>
        <v>0</v>
      </c>
      <c r="H112" s="7">
        <f t="shared" si="27"/>
        <v>4</v>
      </c>
      <c r="I112" s="13">
        <f>'Field Captions'!F31</f>
        <v>0</v>
      </c>
      <c r="J112" s="245">
        <f t="shared" si="28"/>
        <v>4</v>
      </c>
      <c r="O112" s="8"/>
      <c r="P112" s="5"/>
      <c r="R112" s="5"/>
      <c r="S112" s="5"/>
      <c r="T112" s="5"/>
      <c r="U112" s="5"/>
      <c r="V112" s="5"/>
      <c r="W112" s="5"/>
      <c r="X112" s="5"/>
      <c r="Y112" s="9"/>
    </row>
    <row r="113" spans="1:25" ht="15" hidden="1">
      <c r="A113" s="8">
        <f>Schools!C15</f>
        <v>0</v>
      </c>
      <c r="B113" s="6" t="s">
        <v>8</v>
      </c>
      <c r="C113" s="13">
        <f>'Field Captions'!C32</f>
        <v>0</v>
      </c>
      <c r="D113" s="7">
        <f t="shared" si="25"/>
        <v>4</v>
      </c>
      <c r="E113" s="13">
        <f>'Field Captions'!D32</f>
        <v>0</v>
      </c>
      <c r="F113" s="7">
        <f t="shared" si="26"/>
        <v>4</v>
      </c>
      <c r="G113" s="13">
        <f>'Field Captions'!E32</f>
        <v>0</v>
      </c>
      <c r="H113" s="7">
        <f t="shared" si="27"/>
        <v>4</v>
      </c>
      <c r="I113" s="13">
        <f>'Field Captions'!F32</f>
        <v>0</v>
      </c>
      <c r="J113" s="245">
        <f t="shared" si="28"/>
        <v>4</v>
      </c>
      <c r="O113" s="8"/>
      <c r="P113" s="5"/>
      <c r="R113" s="5"/>
      <c r="S113" s="5"/>
      <c r="T113" s="5"/>
      <c r="U113" s="5"/>
      <c r="V113" s="5"/>
      <c r="W113" s="5"/>
      <c r="X113" s="5"/>
      <c r="Y113" s="9"/>
    </row>
    <row r="114" spans="1:25" ht="15" hidden="1">
      <c r="A114" s="8">
        <f>Schools!C16</f>
        <v>0</v>
      </c>
      <c r="B114" s="6" t="s">
        <v>8</v>
      </c>
      <c r="C114" s="13">
        <f>'Field Captions'!C33</f>
        <v>0</v>
      </c>
      <c r="D114" s="7">
        <f t="shared" si="25"/>
        <v>4</v>
      </c>
      <c r="E114" s="13">
        <f>'Field Captions'!D33</f>
        <v>0</v>
      </c>
      <c r="F114" s="7">
        <f t="shared" si="26"/>
        <v>4</v>
      </c>
      <c r="G114" s="13">
        <f>'Field Captions'!E33</f>
        <v>0</v>
      </c>
      <c r="H114" s="7">
        <f t="shared" si="27"/>
        <v>4</v>
      </c>
      <c r="I114" s="13">
        <f>'Field Captions'!F33</f>
        <v>0</v>
      </c>
      <c r="J114" s="245">
        <f t="shared" si="28"/>
        <v>4</v>
      </c>
      <c r="O114" s="8"/>
      <c r="P114" s="5"/>
      <c r="R114" s="5"/>
      <c r="S114" s="5"/>
      <c r="T114" s="5"/>
      <c r="U114" s="5"/>
      <c r="V114" s="5"/>
      <c r="W114" s="5"/>
      <c r="X114" s="5"/>
      <c r="Y114" s="9"/>
    </row>
    <row r="115" spans="1:25" ht="15" hidden="1">
      <c r="A115" s="8">
        <f>Schools!C17</f>
        <v>0</v>
      </c>
      <c r="B115" s="6" t="s">
        <v>8</v>
      </c>
      <c r="C115" s="13">
        <f>'Field Captions'!C34</f>
        <v>0</v>
      </c>
      <c r="D115" s="7">
        <f t="shared" si="25"/>
        <v>4</v>
      </c>
      <c r="E115" s="13">
        <f>'Field Captions'!D34</f>
        <v>0</v>
      </c>
      <c r="F115" s="7">
        <f t="shared" si="26"/>
        <v>4</v>
      </c>
      <c r="G115" s="13">
        <f>'Field Captions'!E34</f>
        <v>0</v>
      </c>
      <c r="H115" s="7">
        <f t="shared" si="27"/>
        <v>4</v>
      </c>
      <c r="I115" s="13">
        <f>'Field Captions'!F34</f>
        <v>0</v>
      </c>
      <c r="J115" s="245">
        <f t="shared" si="28"/>
        <v>4</v>
      </c>
      <c r="O115" s="8"/>
      <c r="P115" s="5"/>
      <c r="R115" s="5"/>
      <c r="S115" s="5"/>
      <c r="T115" s="5"/>
      <c r="U115" s="5"/>
      <c r="V115" s="5"/>
      <c r="W115" s="5"/>
      <c r="X115" s="5"/>
      <c r="Y115" s="9"/>
    </row>
    <row r="116" spans="1:25" ht="15">
      <c r="A116" s="267"/>
      <c r="B116" s="80"/>
      <c r="C116" s="31"/>
      <c r="D116" s="81"/>
      <c r="E116" s="31"/>
      <c r="F116" s="81"/>
      <c r="G116" s="31"/>
      <c r="H116" s="81"/>
      <c r="I116" s="31"/>
      <c r="J116" s="268"/>
      <c r="O116" s="246"/>
      <c r="P116" s="31"/>
      <c r="Q116" s="31"/>
      <c r="R116" s="31"/>
      <c r="S116" s="31"/>
      <c r="T116" s="31"/>
      <c r="U116" s="31"/>
      <c r="V116" s="31"/>
      <c r="W116" s="31"/>
      <c r="X116" s="31"/>
      <c r="Y116" s="247"/>
    </row>
    <row r="117" spans="1:25" ht="15">
      <c r="A117" s="8" t="str">
        <f>+Schools!D4</f>
        <v>Thornwood</v>
      </c>
      <c r="B117" s="6" t="s">
        <v>9</v>
      </c>
      <c r="C117" s="13">
        <f>'Field Captions'!C36</f>
        <v>7.4</v>
      </c>
      <c r="D117" s="7">
        <f aca="true" t="shared" si="29" ref="D117:D124">RANK(C117,C$117:C$131)</f>
        <v>2</v>
      </c>
      <c r="E117" s="13">
        <f>'Field Captions'!D36</f>
        <v>5.5</v>
      </c>
      <c r="F117" s="7">
        <f aca="true" t="shared" si="30" ref="F117:F124">RANK(E117,E$117:E$131)</f>
        <v>4</v>
      </c>
      <c r="G117" s="13">
        <f>'Field Captions'!E36</f>
        <v>8.4</v>
      </c>
      <c r="H117" s="7">
        <f aca="true" t="shared" si="31" ref="H117:H124">RANK(G117,G$117:G$131)</f>
        <v>3</v>
      </c>
      <c r="I117" s="13">
        <f>'Field Captions'!F36</f>
        <v>11.1</v>
      </c>
      <c r="J117" s="245">
        <f aca="true" t="shared" si="32" ref="J117:J124">RANK(I117,I$117:I$131)</f>
        <v>3</v>
      </c>
      <c r="O117" s="8" t="str">
        <f>+A117</f>
        <v>Thornwood</v>
      </c>
      <c r="P117" s="5"/>
      <c r="Q117" s="251" t="str">
        <f aca="true" t="shared" si="33" ref="Q117:R120">+B117</f>
        <v>3A</v>
      </c>
      <c r="R117" s="244">
        <f t="shared" si="33"/>
        <v>7.4</v>
      </c>
      <c r="S117" s="7">
        <f>RANK(R117,R$117:R$134)</f>
        <v>5</v>
      </c>
      <c r="T117" s="244">
        <f>+E117</f>
        <v>5.5</v>
      </c>
      <c r="U117" s="7">
        <f>RANK(T117,T$117:T$134)</f>
        <v>7</v>
      </c>
      <c r="V117" s="244">
        <f>+G117</f>
        <v>8.4</v>
      </c>
      <c r="W117" s="7">
        <f>RANK(V117,V$117:V$134)</f>
        <v>4</v>
      </c>
      <c r="X117" s="244">
        <f>+I117</f>
        <v>11.1</v>
      </c>
      <c r="Y117" s="245">
        <f>RANK(X117,X$117:X$134)</f>
        <v>6</v>
      </c>
    </row>
    <row r="118" spans="1:25" ht="15">
      <c r="A118" s="8" t="str">
        <f>+Schools!D5</f>
        <v>Watseka</v>
      </c>
      <c r="B118" s="6" t="s">
        <v>9</v>
      </c>
      <c r="C118" s="13">
        <f>'Field Captions'!C37</f>
        <v>6.8</v>
      </c>
      <c r="D118" s="7">
        <f t="shared" si="29"/>
        <v>3</v>
      </c>
      <c r="E118" s="13">
        <f>'Field Captions'!D37</f>
        <v>8.2</v>
      </c>
      <c r="F118" s="7">
        <f t="shared" si="30"/>
        <v>1</v>
      </c>
      <c r="G118" s="13">
        <f>'Field Captions'!E37</f>
        <v>8.5</v>
      </c>
      <c r="H118" s="7">
        <f t="shared" si="31"/>
        <v>2</v>
      </c>
      <c r="I118" s="13">
        <f>'Field Captions'!F37</f>
        <v>10.3</v>
      </c>
      <c r="J118" s="245">
        <f t="shared" si="32"/>
        <v>4</v>
      </c>
      <c r="O118" s="8" t="str">
        <f>+A118</f>
        <v>Watseka</v>
      </c>
      <c r="P118" s="5"/>
      <c r="Q118" s="251" t="str">
        <f t="shared" si="33"/>
        <v>3A</v>
      </c>
      <c r="R118" s="244">
        <f t="shared" si="33"/>
        <v>6.8</v>
      </c>
      <c r="S118" s="7">
        <f>RANK(R118,R$117:R$134)</f>
        <v>6</v>
      </c>
      <c r="T118" s="244">
        <f>+E118</f>
        <v>8.2</v>
      </c>
      <c r="U118" s="7">
        <f>RANK(T118,T$117:T$134)</f>
        <v>2</v>
      </c>
      <c r="V118" s="244">
        <f>+G118</f>
        <v>8.5</v>
      </c>
      <c r="W118" s="7">
        <f>RANK(V118,V$117:V$134)</f>
        <v>3</v>
      </c>
      <c r="X118" s="244">
        <f>+I118</f>
        <v>10.3</v>
      </c>
      <c r="Y118" s="245">
        <f>RANK(X118,X$117:X$134)</f>
        <v>7</v>
      </c>
    </row>
    <row r="119" spans="1:25" ht="15">
      <c r="A119" s="8" t="str">
        <f>+Schools!D6</f>
        <v>LaSalle-Peru</v>
      </c>
      <c r="B119" s="6" t="s">
        <v>9</v>
      </c>
      <c r="C119" s="13">
        <f>'Field Captions'!C38</f>
        <v>7.6</v>
      </c>
      <c r="D119" s="7">
        <f t="shared" si="29"/>
        <v>1</v>
      </c>
      <c r="E119" s="13">
        <f>'Field Captions'!D38</f>
        <v>8.1</v>
      </c>
      <c r="F119" s="7">
        <f t="shared" si="30"/>
        <v>2</v>
      </c>
      <c r="G119" s="13">
        <f>'Field Captions'!E38</f>
        <v>8</v>
      </c>
      <c r="H119" s="7">
        <f t="shared" si="31"/>
        <v>4</v>
      </c>
      <c r="I119" s="13">
        <f>'Field Captions'!F38</f>
        <v>12.2</v>
      </c>
      <c r="J119" s="245">
        <f t="shared" si="32"/>
        <v>1</v>
      </c>
      <c r="O119" s="8" t="str">
        <f>+A119</f>
        <v>LaSalle-Peru</v>
      </c>
      <c r="P119" s="5"/>
      <c r="Q119" s="251" t="str">
        <f t="shared" si="33"/>
        <v>3A</v>
      </c>
      <c r="R119" s="244">
        <f t="shared" si="33"/>
        <v>7.6</v>
      </c>
      <c r="S119" s="7">
        <f>RANK(R119,R$117:R$134)</f>
        <v>2</v>
      </c>
      <c r="T119" s="244">
        <f>+E119</f>
        <v>8.1</v>
      </c>
      <c r="U119" s="7">
        <f>RANK(T119,T$117:T$134)</f>
        <v>3</v>
      </c>
      <c r="V119" s="244">
        <f>+G119</f>
        <v>8</v>
      </c>
      <c r="W119" s="7">
        <f>RANK(V119,V$117:V$134)</f>
        <v>7</v>
      </c>
      <c r="X119" s="244">
        <f>+I119</f>
        <v>12.2</v>
      </c>
      <c r="Y119" s="245">
        <f>RANK(X119,X$117:X$134)</f>
        <v>3</v>
      </c>
    </row>
    <row r="120" spans="1:25" ht="15">
      <c r="A120" s="8" t="str">
        <f>+Schools!D7</f>
        <v>Lincoln Community</v>
      </c>
      <c r="B120" s="6" t="s">
        <v>9</v>
      </c>
      <c r="C120" s="13">
        <f>'Field Captions'!C39</f>
        <v>5.5</v>
      </c>
      <c r="D120" s="7">
        <f t="shared" si="29"/>
        <v>4</v>
      </c>
      <c r="E120" s="13">
        <f>'Field Captions'!D39</f>
        <v>7.8</v>
      </c>
      <c r="F120" s="7">
        <f t="shared" si="30"/>
        <v>3</v>
      </c>
      <c r="G120" s="13">
        <f>'Field Captions'!E39</f>
        <v>9.2</v>
      </c>
      <c r="H120" s="7">
        <f t="shared" si="31"/>
        <v>1</v>
      </c>
      <c r="I120" s="13">
        <f>'Field Captions'!F39</f>
        <v>11.8</v>
      </c>
      <c r="J120" s="245">
        <f t="shared" si="32"/>
        <v>2</v>
      </c>
      <c r="O120" s="8" t="str">
        <f>+A120</f>
        <v>Lincoln Community</v>
      </c>
      <c r="P120" s="5"/>
      <c r="Q120" s="251" t="str">
        <f t="shared" si="33"/>
        <v>3A</v>
      </c>
      <c r="R120" s="244">
        <f t="shared" si="33"/>
        <v>5.5</v>
      </c>
      <c r="S120" s="7">
        <f>RANK(R120,R$117:R$134)</f>
        <v>7</v>
      </c>
      <c r="T120" s="244">
        <f>+E120</f>
        <v>7.8</v>
      </c>
      <c r="U120" s="7">
        <f>RANK(T120,T$117:T$134)</f>
        <v>5</v>
      </c>
      <c r="V120" s="244">
        <f>+G120</f>
        <v>9.2</v>
      </c>
      <c r="W120" s="7">
        <f>RANK(V120,V$117:V$134)</f>
        <v>1</v>
      </c>
      <c r="X120" s="244">
        <f>+I120</f>
        <v>11.8</v>
      </c>
      <c r="Y120" s="245">
        <f>RANK(X120,X$117:X$134)</f>
        <v>4</v>
      </c>
    </row>
    <row r="121" spans="1:25" ht="15" hidden="1">
      <c r="A121" s="8">
        <f>+Schools!D8</f>
        <v>0</v>
      </c>
      <c r="B121" s="6" t="s">
        <v>9</v>
      </c>
      <c r="C121" s="13">
        <f>'Field Captions'!C40</f>
        <v>0</v>
      </c>
      <c r="D121" s="7">
        <f t="shared" si="29"/>
        <v>5</v>
      </c>
      <c r="E121" s="13">
        <f>'Field Captions'!D40</f>
        <v>0</v>
      </c>
      <c r="F121" s="7">
        <f t="shared" si="30"/>
        <v>5</v>
      </c>
      <c r="G121" s="13">
        <f>'Field Captions'!E40</f>
        <v>0</v>
      </c>
      <c r="H121" s="7">
        <f t="shared" si="31"/>
        <v>5</v>
      </c>
      <c r="I121" s="13">
        <f>'Field Captions'!F40</f>
        <v>0</v>
      </c>
      <c r="J121" s="245">
        <f t="shared" si="32"/>
        <v>5</v>
      </c>
      <c r="O121" s="8"/>
      <c r="P121" s="5"/>
      <c r="R121" s="5"/>
      <c r="S121" s="5"/>
      <c r="T121" s="5"/>
      <c r="U121" s="5"/>
      <c r="V121" s="5"/>
      <c r="W121" s="5"/>
      <c r="X121" s="5"/>
      <c r="Y121" s="9"/>
    </row>
    <row r="122" spans="1:25" ht="15" hidden="1">
      <c r="A122" s="8">
        <f>Schools!D9</f>
        <v>0</v>
      </c>
      <c r="B122" s="6" t="s">
        <v>9</v>
      </c>
      <c r="C122" s="13">
        <f>'Field Captions'!C41</f>
        <v>0</v>
      </c>
      <c r="D122" s="7">
        <f t="shared" si="29"/>
        <v>5</v>
      </c>
      <c r="E122" s="13">
        <f>'Field Captions'!D41</f>
        <v>0</v>
      </c>
      <c r="F122" s="7">
        <f t="shared" si="30"/>
        <v>5</v>
      </c>
      <c r="G122" s="13">
        <f>'Field Captions'!E41</f>
        <v>0</v>
      </c>
      <c r="H122" s="7">
        <f t="shared" si="31"/>
        <v>5</v>
      </c>
      <c r="I122" s="13">
        <f>'Field Captions'!F41</f>
        <v>0</v>
      </c>
      <c r="J122" s="245">
        <f t="shared" si="32"/>
        <v>5</v>
      </c>
      <c r="O122" s="8"/>
      <c r="P122" s="5"/>
      <c r="R122" s="5"/>
      <c r="S122" s="5"/>
      <c r="T122" s="5"/>
      <c r="U122" s="5"/>
      <c r="V122" s="5"/>
      <c r="W122" s="5"/>
      <c r="X122" s="5"/>
      <c r="Y122" s="9"/>
    </row>
    <row r="123" spans="1:25" ht="15" hidden="1">
      <c r="A123" s="8">
        <f>Schools!D10</f>
        <v>0</v>
      </c>
      <c r="B123" s="6" t="s">
        <v>9</v>
      </c>
      <c r="C123" s="13">
        <f>'Field Captions'!C42</f>
        <v>0</v>
      </c>
      <c r="D123" s="7">
        <f t="shared" si="29"/>
        <v>5</v>
      </c>
      <c r="E123" s="13">
        <f>'Field Captions'!D42</f>
        <v>0</v>
      </c>
      <c r="F123" s="7">
        <f t="shared" si="30"/>
        <v>5</v>
      </c>
      <c r="G123" s="13">
        <f>'Field Captions'!E42</f>
        <v>0</v>
      </c>
      <c r="H123" s="7">
        <f t="shared" si="31"/>
        <v>5</v>
      </c>
      <c r="I123" s="13">
        <f>'Field Captions'!F42</f>
        <v>0</v>
      </c>
      <c r="J123" s="245">
        <f t="shared" si="32"/>
        <v>5</v>
      </c>
      <c r="O123" s="8"/>
      <c r="P123" s="5"/>
      <c r="R123" s="5"/>
      <c r="S123" s="5"/>
      <c r="T123" s="5"/>
      <c r="U123" s="5"/>
      <c r="V123" s="5"/>
      <c r="W123" s="5"/>
      <c r="X123" s="5"/>
      <c r="Y123" s="9"/>
    </row>
    <row r="124" spans="1:25" ht="15" hidden="1">
      <c r="A124" s="8">
        <f>Schools!D11</f>
        <v>0</v>
      </c>
      <c r="B124" s="6" t="s">
        <v>9</v>
      </c>
      <c r="C124" s="13">
        <f>'Field Captions'!C43</f>
        <v>0</v>
      </c>
      <c r="D124" s="7">
        <f t="shared" si="29"/>
        <v>5</v>
      </c>
      <c r="E124" s="13">
        <f>'Field Captions'!D43</f>
        <v>0</v>
      </c>
      <c r="F124" s="7">
        <f t="shared" si="30"/>
        <v>5</v>
      </c>
      <c r="G124" s="13">
        <f>'Field Captions'!E43</f>
        <v>0</v>
      </c>
      <c r="H124" s="7">
        <f t="shared" si="31"/>
        <v>5</v>
      </c>
      <c r="I124" s="13">
        <f>'Field Captions'!F43</f>
        <v>0</v>
      </c>
      <c r="J124" s="245">
        <f t="shared" si="32"/>
        <v>5</v>
      </c>
      <c r="O124" s="8"/>
      <c r="P124" s="5"/>
      <c r="R124" s="5"/>
      <c r="S124" s="5"/>
      <c r="T124" s="5"/>
      <c r="U124" s="5"/>
      <c r="V124" s="5"/>
      <c r="W124" s="5"/>
      <c r="X124" s="5"/>
      <c r="Y124" s="9"/>
    </row>
    <row r="125" spans="1:25" ht="15" hidden="1">
      <c r="A125" s="8">
        <f>Schools!D12</f>
        <v>0</v>
      </c>
      <c r="B125" s="6" t="s">
        <v>9</v>
      </c>
      <c r="C125" s="13">
        <f>'Field Captions'!C44</f>
        <v>0</v>
      </c>
      <c r="D125" s="7">
        <f>RANK(C125,C$117:C$131)</f>
        <v>5</v>
      </c>
      <c r="E125" s="13">
        <f>'Field Captions'!D44</f>
        <v>0</v>
      </c>
      <c r="F125" s="7">
        <f>RANK(E125,E$117:E$131)</f>
        <v>5</v>
      </c>
      <c r="G125" s="13">
        <f>'Field Captions'!E44</f>
        <v>0</v>
      </c>
      <c r="H125" s="7">
        <f>RANK(G125,G$117:G$131)</f>
        <v>5</v>
      </c>
      <c r="I125" s="13">
        <f>'Field Captions'!F44</f>
        <v>0</v>
      </c>
      <c r="J125" s="245">
        <f>RANK(I125,I$117:I$131)</f>
        <v>5</v>
      </c>
      <c r="O125" s="8"/>
      <c r="P125" s="5"/>
      <c r="R125" s="5"/>
      <c r="S125" s="5"/>
      <c r="T125" s="5"/>
      <c r="U125" s="5"/>
      <c r="V125" s="5"/>
      <c r="W125" s="5"/>
      <c r="X125" s="5"/>
      <c r="Y125" s="9"/>
    </row>
    <row r="126" spans="1:25" ht="15" hidden="1">
      <c r="A126" s="8">
        <f>Schools!D13</f>
        <v>0</v>
      </c>
      <c r="B126" s="6" t="s">
        <v>9</v>
      </c>
      <c r="C126" s="13">
        <f>'Field Captions'!C45</f>
        <v>0</v>
      </c>
      <c r="D126" s="7">
        <f>RANK(C126,C$117:C$131)</f>
        <v>5</v>
      </c>
      <c r="E126" s="13">
        <f>'Field Captions'!D45</f>
        <v>0</v>
      </c>
      <c r="F126" s="7">
        <f>RANK(E126,E$117:E$131)</f>
        <v>5</v>
      </c>
      <c r="G126" s="13">
        <f>'Field Captions'!E45</f>
        <v>0</v>
      </c>
      <c r="H126" s="7">
        <f>RANK(G126,G$117:G$131)</f>
        <v>5</v>
      </c>
      <c r="I126" s="13">
        <f>'Field Captions'!F45</f>
        <v>0</v>
      </c>
      <c r="J126" s="245">
        <f>RANK(I126,I$117:I$131)</f>
        <v>5</v>
      </c>
      <c r="O126" s="8"/>
      <c r="P126" s="5"/>
      <c r="R126" s="5"/>
      <c r="S126" s="5"/>
      <c r="T126" s="5"/>
      <c r="U126" s="5"/>
      <c r="V126" s="5"/>
      <c r="W126" s="5"/>
      <c r="X126" s="5"/>
      <c r="Y126" s="9"/>
    </row>
    <row r="127" spans="1:25" ht="15" hidden="1">
      <c r="A127" s="8">
        <f>Schools!D14</f>
        <v>0</v>
      </c>
      <c r="B127" s="6" t="s">
        <v>9</v>
      </c>
      <c r="C127" s="13">
        <f>'Field Captions'!C46</f>
        <v>0</v>
      </c>
      <c r="D127" s="7">
        <f>RANK(C127,C$117:C$131)</f>
        <v>5</v>
      </c>
      <c r="E127" s="13">
        <f>'Field Captions'!D46</f>
        <v>0</v>
      </c>
      <c r="F127" s="7">
        <f>RANK(E127,E$117:E$131)</f>
        <v>5</v>
      </c>
      <c r="G127" s="13">
        <f>'Field Captions'!E46</f>
        <v>0</v>
      </c>
      <c r="H127" s="7">
        <f>RANK(G127,G$117:G$131)</f>
        <v>5</v>
      </c>
      <c r="I127" s="13">
        <f>'Field Captions'!F46</f>
        <v>0</v>
      </c>
      <c r="J127" s="245">
        <f>RANK(I127,I$117:I$131)</f>
        <v>5</v>
      </c>
      <c r="O127" s="8"/>
      <c r="P127" s="5"/>
      <c r="R127" s="5"/>
      <c r="S127" s="5"/>
      <c r="T127" s="5"/>
      <c r="U127" s="5"/>
      <c r="V127" s="5"/>
      <c r="W127" s="5"/>
      <c r="X127" s="5"/>
      <c r="Y127" s="9"/>
    </row>
    <row r="128" spans="1:25" ht="15" hidden="1">
      <c r="A128" s="8">
        <f>Schools!D15</f>
        <v>0</v>
      </c>
      <c r="B128" s="6" t="s">
        <v>9</v>
      </c>
      <c r="C128" s="13">
        <f>'Field Captions'!C47</f>
        <v>0</v>
      </c>
      <c r="D128" s="7">
        <f>RANK(C128,C$117:C$131)</f>
        <v>5</v>
      </c>
      <c r="E128" s="13">
        <f>'Field Captions'!D47</f>
        <v>0</v>
      </c>
      <c r="F128" s="7">
        <f>RANK(E128,E$117:E$131)</f>
        <v>5</v>
      </c>
      <c r="G128" s="13">
        <f>'Field Captions'!E47</f>
        <v>0</v>
      </c>
      <c r="H128" s="7">
        <f>RANK(G128,G$117:G$131)</f>
        <v>5</v>
      </c>
      <c r="I128" s="13">
        <f>'Field Captions'!F47</f>
        <v>0</v>
      </c>
      <c r="J128" s="245">
        <f>RANK(I128,I$117:I$131)</f>
        <v>5</v>
      </c>
      <c r="O128" s="8"/>
      <c r="P128" s="5"/>
      <c r="R128" s="5"/>
      <c r="S128" s="5"/>
      <c r="T128" s="5"/>
      <c r="U128" s="5"/>
      <c r="V128" s="5"/>
      <c r="W128" s="5"/>
      <c r="X128" s="5"/>
      <c r="Y128" s="9"/>
    </row>
    <row r="129" spans="1:25" ht="15" hidden="1">
      <c r="A129" s="8">
        <f>Schools!D16</f>
        <v>0</v>
      </c>
      <c r="B129" s="6" t="s">
        <v>9</v>
      </c>
      <c r="C129" s="13">
        <f>'Field Captions'!C48</f>
        <v>0</v>
      </c>
      <c r="D129" s="7">
        <f>RANK(C129,C$117:C$131)</f>
        <v>5</v>
      </c>
      <c r="E129" s="13">
        <f>'Field Captions'!D48</f>
        <v>0</v>
      </c>
      <c r="F129" s="7">
        <f>RANK(E129,E$117:E$131)</f>
        <v>5</v>
      </c>
      <c r="G129" s="13">
        <f>'Field Captions'!E48</f>
        <v>0</v>
      </c>
      <c r="H129" s="7">
        <f>RANK(G129,G$117:G$131)</f>
        <v>5</v>
      </c>
      <c r="I129" s="13">
        <f>'Field Captions'!F48</f>
        <v>0</v>
      </c>
      <c r="J129" s="245">
        <f>RANK(I129,I$117:I$131)</f>
        <v>5</v>
      </c>
      <c r="O129" s="8"/>
      <c r="P129" s="5"/>
      <c r="R129" s="5"/>
      <c r="S129" s="5"/>
      <c r="T129" s="5"/>
      <c r="U129" s="5"/>
      <c r="V129" s="5"/>
      <c r="W129" s="5"/>
      <c r="X129" s="5"/>
      <c r="Y129" s="9"/>
    </row>
    <row r="130" spans="1:25" ht="15" hidden="1">
      <c r="A130" s="8">
        <f>Schools!D17</f>
        <v>0</v>
      </c>
      <c r="B130" s="6" t="s">
        <v>9</v>
      </c>
      <c r="C130" s="13">
        <f>'Field Captions'!C49</f>
        <v>0</v>
      </c>
      <c r="D130" s="7">
        <f>RANK(C130,C$117:C$131)</f>
        <v>5</v>
      </c>
      <c r="E130" s="13">
        <f>'Field Captions'!D49</f>
        <v>0</v>
      </c>
      <c r="F130" s="7">
        <f>RANK(E130,E$117:E$131)</f>
        <v>5</v>
      </c>
      <c r="G130" s="13">
        <f>'Field Captions'!E49</f>
        <v>0</v>
      </c>
      <c r="H130" s="7">
        <f>RANK(G130,G$117:G$131)</f>
        <v>5</v>
      </c>
      <c r="I130" s="13">
        <f>'Field Captions'!F49</f>
        <v>0</v>
      </c>
      <c r="J130" s="245">
        <f>RANK(I130,I$117:I$131)</f>
        <v>5</v>
      </c>
      <c r="O130" s="8"/>
      <c r="P130" s="5"/>
      <c r="R130" s="5"/>
      <c r="S130" s="5"/>
      <c r="T130" s="5"/>
      <c r="U130" s="5"/>
      <c r="V130" s="5"/>
      <c r="W130" s="5"/>
      <c r="X130" s="5"/>
      <c r="Y130" s="9"/>
    </row>
    <row r="131" spans="1:25" ht="15">
      <c r="A131" s="267"/>
      <c r="B131" s="80"/>
      <c r="C131" s="31"/>
      <c r="D131" s="81"/>
      <c r="E131" s="31"/>
      <c r="F131" s="81"/>
      <c r="G131" s="31"/>
      <c r="H131" s="81"/>
      <c r="I131" s="31"/>
      <c r="J131" s="268"/>
      <c r="O131" s="8"/>
      <c r="P131" s="5"/>
      <c r="R131" s="5"/>
      <c r="S131" s="5"/>
      <c r="T131" s="5"/>
      <c r="U131" s="5"/>
      <c r="V131" s="5"/>
      <c r="W131" s="5"/>
      <c r="X131" s="5"/>
      <c r="Y131" s="9"/>
    </row>
    <row r="132" spans="1:25" ht="15">
      <c r="A132" s="8" t="str">
        <f>+Schools!E4</f>
        <v>Galesburg</v>
      </c>
      <c r="B132" s="6" t="s">
        <v>10</v>
      </c>
      <c r="C132" s="13">
        <f>'Field Captions'!C51</f>
        <v>7.6</v>
      </c>
      <c r="D132" s="7">
        <f aca="true" t="shared" si="34" ref="D132:D138">RANK(C132,C$132:C$138)</f>
        <v>2</v>
      </c>
      <c r="E132" s="13">
        <f>'Field Captions'!D51</f>
        <v>7.4</v>
      </c>
      <c r="F132" s="7">
        <f aca="true" t="shared" si="35" ref="F132:F138">RANK(E132,E$132:E$138)</f>
        <v>3</v>
      </c>
      <c r="G132" s="13">
        <f>'Field Captions'!E51</f>
        <v>8.2</v>
      </c>
      <c r="H132" s="7">
        <f aca="true" t="shared" si="36" ref="H132:H138">RANK(G132,G$132:G$138)</f>
        <v>3</v>
      </c>
      <c r="I132" s="13">
        <f>'Field Captions'!F51</f>
        <v>12.5</v>
      </c>
      <c r="J132" s="245">
        <f aca="true" t="shared" si="37" ref="J132:J138">RANK(I132,I$132:I$138)</f>
        <v>2</v>
      </c>
      <c r="O132" s="8" t="str">
        <f>+A132</f>
        <v>Galesburg</v>
      </c>
      <c r="P132" s="5"/>
      <c r="Q132" s="251" t="str">
        <f aca="true" t="shared" si="38" ref="Q132:R134">+B132</f>
        <v>4A</v>
      </c>
      <c r="R132" s="244">
        <f t="shared" si="38"/>
        <v>7.6</v>
      </c>
      <c r="S132" s="7">
        <f>RANK(R132,R$117:R$134)</f>
        <v>2</v>
      </c>
      <c r="T132" s="244">
        <f>+E132</f>
        <v>7.4</v>
      </c>
      <c r="U132" s="7">
        <f>RANK(T132,T$117:T$134)</f>
        <v>6</v>
      </c>
      <c r="V132" s="244">
        <f>+G132</f>
        <v>8.2</v>
      </c>
      <c r="W132" s="7">
        <f>RANK(V132,V$117:V$134)</f>
        <v>6</v>
      </c>
      <c r="X132" s="244">
        <f>+I132</f>
        <v>12.5</v>
      </c>
      <c r="Y132" s="245">
        <f>RANK(X132,X$117:X$134)</f>
        <v>2</v>
      </c>
    </row>
    <row r="133" spans="1:25" ht="15">
      <c r="A133" s="8" t="str">
        <f>+Schools!E5</f>
        <v>Canton</v>
      </c>
      <c r="B133" s="6" t="s">
        <v>10</v>
      </c>
      <c r="C133" s="13">
        <f>'Field Captions'!C52</f>
        <v>7.5</v>
      </c>
      <c r="D133" s="7">
        <f t="shared" si="34"/>
        <v>3</v>
      </c>
      <c r="E133" s="13">
        <f>'Field Captions'!D52</f>
        <v>8</v>
      </c>
      <c r="F133" s="7">
        <f t="shared" si="35"/>
        <v>2</v>
      </c>
      <c r="G133" s="13">
        <f>'Field Captions'!E52</f>
        <v>8.4</v>
      </c>
      <c r="H133" s="7">
        <f t="shared" si="36"/>
        <v>2</v>
      </c>
      <c r="I133" s="13">
        <f>'Field Captions'!F52</f>
        <v>11.5</v>
      </c>
      <c r="J133" s="245">
        <f t="shared" si="37"/>
        <v>3</v>
      </c>
      <c r="O133" s="8" t="str">
        <f>+A133</f>
        <v>Canton</v>
      </c>
      <c r="P133" s="5"/>
      <c r="Q133" s="251" t="str">
        <f t="shared" si="38"/>
        <v>4A</v>
      </c>
      <c r="R133" s="244">
        <f t="shared" si="38"/>
        <v>7.5</v>
      </c>
      <c r="S133" s="7">
        <f>RANK(R133,R$117:R$134)</f>
        <v>4</v>
      </c>
      <c r="T133" s="244">
        <f>+E133</f>
        <v>8</v>
      </c>
      <c r="U133" s="7">
        <f>RANK(T133,T$117:T$134)</f>
        <v>4</v>
      </c>
      <c r="V133" s="244">
        <f>+G133</f>
        <v>8.4</v>
      </c>
      <c r="W133" s="7">
        <f>RANK(V133,V$117:V$134)</f>
        <v>4</v>
      </c>
      <c r="X133" s="244">
        <f>+I133</f>
        <v>11.5</v>
      </c>
      <c r="Y133" s="245">
        <f>RANK(X133,X$117:X$134)</f>
        <v>5</v>
      </c>
    </row>
    <row r="134" spans="1:25" ht="15.75" thickBot="1">
      <c r="A134" s="10" t="str">
        <f>+Schools!E6</f>
        <v>Dunlap</v>
      </c>
      <c r="B134" s="4" t="s">
        <v>10</v>
      </c>
      <c r="C134" s="35">
        <f>'Field Captions'!C53</f>
        <v>8</v>
      </c>
      <c r="D134" s="3">
        <f t="shared" si="34"/>
        <v>1</v>
      </c>
      <c r="E134" s="35">
        <f>'Field Captions'!D53</f>
        <v>8.8</v>
      </c>
      <c r="F134" s="3">
        <f t="shared" si="35"/>
        <v>1</v>
      </c>
      <c r="G134" s="35">
        <f>'Field Captions'!E53</f>
        <v>8.9</v>
      </c>
      <c r="H134" s="3">
        <f t="shared" si="36"/>
        <v>1</v>
      </c>
      <c r="I134" s="35">
        <f>'Field Captions'!F53</f>
        <v>13.7</v>
      </c>
      <c r="J134" s="249">
        <f t="shared" si="37"/>
        <v>1</v>
      </c>
      <c r="O134" s="10" t="str">
        <f>+A134</f>
        <v>Dunlap</v>
      </c>
      <c r="P134" s="2"/>
      <c r="Q134" s="252" t="str">
        <f t="shared" si="38"/>
        <v>4A</v>
      </c>
      <c r="R134" s="248">
        <f t="shared" si="38"/>
        <v>8</v>
      </c>
      <c r="S134" s="3">
        <f>RANK(R134,R$117:R$134)</f>
        <v>1</v>
      </c>
      <c r="T134" s="248">
        <f>+E134</f>
        <v>8.8</v>
      </c>
      <c r="U134" s="3">
        <f>RANK(T134,T$117:T$134)</f>
        <v>1</v>
      </c>
      <c r="V134" s="248">
        <f>+G134</f>
        <v>8.9</v>
      </c>
      <c r="W134" s="3">
        <f>RANK(V134,V$117:V$134)</f>
        <v>2</v>
      </c>
      <c r="X134" s="248">
        <f>+I134</f>
        <v>13.7</v>
      </c>
      <c r="Y134" s="249">
        <f>RANK(X134,X$117:X$134)</f>
        <v>1</v>
      </c>
    </row>
    <row r="135" spans="1:10" ht="15.75" hidden="1" thickBot="1">
      <c r="A135" s="104">
        <f>+Schools!E7</f>
        <v>0</v>
      </c>
      <c r="B135" s="6" t="s">
        <v>10</v>
      </c>
      <c r="C135" s="13">
        <f>'Field Captions'!C54</f>
        <v>0</v>
      </c>
      <c r="D135" s="7">
        <f t="shared" si="34"/>
        <v>4</v>
      </c>
      <c r="E135" s="13">
        <f>'Field Captions'!D54</f>
        <v>0</v>
      </c>
      <c r="F135" s="7">
        <f t="shared" si="35"/>
        <v>4</v>
      </c>
      <c r="G135" s="13">
        <f>'Field Captions'!E54</f>
        <v>0</v>
      </c>
      <c r="H135" s="7">
        <f t="shared" si="36"/>
        <v>4</v>
      </c>
      <c r="I135" s="13">
        <f>'Field Captions'!F54</f>
        <v>0</v>
      </c>
      <c r="J135" s="105">
        <f t="shared" si="37"/>
        <v>4</v>
      </c>
    </row>
    <row r="136" spans="1:10" ht="15" hidden="1">
      <c r="A136" s="104">
        <f>+Schools!E8</f>
        <v>0</v>
      </c>
      <c r="B136" s="6" t="s">
        <v>10</v>
      </c>
      <c r="C136" s="13">
        <f>'Field Captions'!C55</f>
        <v>0</v>
      </c>
      <c r="D136" s="7">
        <f t="shared" si="34"/>
        <v>4</v>
      </c>
      <c r="E136" s="13">
        <f>'Field Captions'!D55</f>
        <v>0</v>
      </c>
      <c r="F136" s="7">
        <f t="shared" si="35"/>
        <v>4</v>
      </c>
      <c r="G136" s="13">
        <f>'Field Captions'!E55</f>
        <v>0</v>
      </c>
      <c r="H136" s="7">
        <f t="shared" si="36"/>
        <v>4</v>
      </c>
      <c r="I136" s="13">
        <f>'Field Captions'!F55</f>
        <v>0</v>
      </c>
      <c r="J136" s="105">
        <f t="shared" si="37"/>
        <v>4</v>
      </c>
    </row>
    <row r="137" spans="1:10" ht="15" hidden="1">
      <c r="A137" s="104">
        <f>+Schools!E9</f>
        <v>0</v>
      </c>
      <c r="B137" s="6" t="s">
        <v>10</v>
      </c>
      <c r="C137" s="13">
        <f>'Field Captions'!C56</f>
        <v>0</v>
      </c>
      <c r="D137" s="7">
        <f t="shared" si="34"/>
        <v>4</v>
      </c>
      <c r="E137" s="13">
        <f>'Field Captions'!D56</f>
        <v>0</v>
      </c>
      <c r="F137" s="7">
        <f t="shared" si="35"/>
        <v>4</v>
      </c>
      <c r="G137" s="13">
        <f>'Field Captions'!E56</f>
        <v>0</v>
      </c>
      <c r="H137" s="7">
        <f t="shared" si="36"/>
        <v>4</v>
      </c>
      <c r="I137" s="13">
        <f>'Field Captions'!F56</f>
        <v>0</v>
      </c>
      <c r="J137" s="105">
        <f t="shared" si="37"/>
        <v>4</v>
      </c>
    </row>
    <row r="138" spans="1:10" ht="15" hidden="1">
      <c r="A138" s="104">
        <f>+Schools!E10</f>
        <v>0</v>
      </c>
      <c r="B138" s="6" t="s">
        <v>10</v>
      </c>
      <c r="C138" s="13">
        <f>'Field Captions'!C57</f>
        <v>0</v>
      </c>
      <c r="D138" s="7">
        <f t="shared" si="34"/>
        <v>4</v>
      </c>
      <c r="E138" s="13">
        <f>'Field Captions'!D57</f>
        <v>0</v>
      </c>
      <c r="F138" s="7">
        <f t="shared" si="35"/>
        <v>4</v>
      </c>
      <c r="G138" s="13">
        <f>'Field Captions'!E57</f>
        <v>0</v>
      </c>
      <c r="H138" s="7">
        <f t="shared" si="36"/>
        <v>4</v>
      </c>
      <c r="I138" s="13">
        <f>'Field Captions'!F57</f>
        <v>0</v>
      </c>
      <c r="J138" s="105">
        <f t="shared" si="37"/>
        <v>4</v>
      </c>
    </row>
    <row r="139" spans="1:13" ht="15" hidden="1">
      <c r="A139" s="104">
        <f>+Schools!E11</f>
        <v>0</v>
      </c>
      <c r="B139" s="6" t="s">
        <v>10</v>
      </c>
      <c r="C139" s="13">
        <f>'Field Captions'!C58</f>
        <v>0</v>
      </c>
      <c r="D139" s="7">
        <f>RANK(C139,C$132:C$138)</f>
        <v>4</v>
      </c>
      <c r="E139" s="13">
        <f>'Field Captions'!D58</f>
        <v>0</v>
      </c>
      <c r="F139" s="7">
        <f>RANK(E139,E$132:E$138)</f>
        <v>4</v>
      </c>
      <c r="G139" s="13">
        <f>'Field Captions'!E58</f>
        <v>0</v>
      </c>
      <c r="H139" s="7">
        <f>RANK(G139,G$132:G$138)</f>
        <v>4</v>
      </c>
      <c r="I139" s="13">
        <f>'Field Captions'!F58</f>
        <v>0</v>
      </c>
      <c r="J139" s="105">
        <f>RANK(I139,I$132:I$138)</f>
        <v>4</v>
      </c>
      <c r="K139" s="140"/>
      <c r="L139" s="101"/>
      <c r="M139" s="89"/>
    </row>
    <row r="140" spans="1:13" ht="15" hidden="1">
      <c r="A140" s="8">
        <f>Schools!F4</f>
        <v>0</v>
      </c>
      <c r="B140" s="6" t="s">
        <v>11</v>
      </c>
      <c r="C140" s="13">
        <f>'Field Captions'!C66</f>
        <v>0</v>
      </c>
      <c r="D140" s="7">
        <f>RANK(C140,C$140:C$147)</f>
        <v>1</v>
      </c>
      <c r="E140" s="13">
        <f>'Field Captions'!D66</f>
        <v>0</v>
      </c>
      <c r="F140" s="7">
        <f>RANK(E140,E$140:E$147)</f>
        <v>1</v>
      </c>
      <c r="G140" s="13">
        <f>'Field Captions'!E66</f>
        <v>0</v>
      </c>
      <c r="H140" s="7">
        <f>RANK(G140,G$140:G$147)</f>
        <v>1</v>
      </c>
      <c r="I140" s="13">
        <f>'Field Captions'!F66</f>
        <v>0</v>
      </c>
      <c r="J140" s="105">
        <f>RANK(I140,I$140:I$147)</f>
        <v>1</v>
      </c>
      <c r="K140" s="140"/>
      <c r="L140" s="101"/>
      <c r="M140" s="89"/>
    </row>
    <row r="141" spans="1:13" ht="15" hidden="1">
      <c r="A141" s="8">
        <f>Schools!F5</f>
        <v>0</v>
      </c>
      <c r="B141" s="6" t="s">
        <v>11</v>
      </c>
      <c r="C141" s="13">
        <f>'Field Captions'!C67</f>
        <v>0</v>
      </c>
      <c r="D141" s="7">
        <f aca="true" t="shared" si="39" ref="D141:D147">RANK(C141,C$140:C$147)</f>
        <v>1</v>
      </c>
      <c r="E141" s="13">
        <f>'Field Captions'!D67</f>
        <v>0</v>
      </c>
      <c r="F141" s="7">
        <f aca="true" t="shared" si="40" ref="F141:F147">RANK(E141,E$140:E$147)</f>
        <v>1</v>
      </c>
      <c r="G141" s="13">
        <f>'Field Captions'!E67</f>
        <v>0</v>
      </c>
      <c r="H141" s="7">
        <f aca="true" t="shared" si="41" ref="H141:H147">RANK(G141,G$140:G$147)</f>
        <v>1</v>
      </c>
      <c r="I141" s="13">
        <f>'Field Captions'!F67</f>
        <v>0</v>
      </c>
      <c r="J141" s="105">
        <f aca="true" t="shared" si="42" ref="J141:J147">RANK(I141,I$140:I$147)</f>
        <v>1</v>
      </c>
      <c r="K141" s="140"/>
      <c r="L141" s="101"/>
      <c r="M141" s="89"/>
    </row>
    <row r="142" spans="1:13" ht="15" hidden="1">
      <c r="A142" s="8">
        <f>Schools!F6</f>
        <v>0</v>
      </c>
      <c r="B142" s="6" t="s">
        <v>11</v>
      </c>
      <c r="C142" s="13">
        <f>'Field Captions'!C68</f>
        <v>0</v>
      </c>
      <c r="D142" s="7">
        <f t="shared" si="39"/>
        <v>1</v>
      </c>
      <c r="E142" s="13">
        <f>'Field Captions'!D68</f>
        <v>0</v>
      </c>
      <c r="F142" s="7">
        <f t="shared" si="40"/>
        <v>1</v>
      </c>
      <c r="G142" s="13">
        <f>'Field Captions'!E68</f>
        <v>0</v>
      </c>
      <c r="H142" s="7">
        <f t="shared" si="41"/>
        <v>1</v>
      </c>
      <c r="I142" s="13">
        <f>'Field Captions'!F68</f>
        <v>0</v>
      </c>
      <c r="J142" s="105">
        <f t="shared" si="42"/>
        <v>1</v>
      </c>
      <c r="K142" s="140"/>
      <c r="L142" s="101"/>
      <c r="M142" s="89"/>
    </row>
    <row r="143" spans="1:13" ht="15" hidden="1">
      <c r="A143" s="8">
        <f>Schools!F7</f>
        <v>0</v>
      </c>
      <c r="B143" s="6" t="s">
        <v>11</v>
      </c>
      <c r="C143" s="13">
        <f>'Field Captions'!C69</f>
        <v>0</v>
      </c>
      <c r="D143" s="7">
        <f t="shared" si="39"/>
        <v>1</v>
      </c>
      <c r="E143" s="13">
        <f>'Field Captions'!D69</f>
        <v>0</v>
      </c>
      <c r="F143" s="7">
        <f t="shared" si="40"/>
        <v>1</v>
      </c>
      <c r="G143" s="13">
        <f>'Field Captions'!E69</f>
        <v>0</v>
      </c>
      <c r="H143" s="7">
        <f t="shared" si="41"/>
        <v>1</v>
      </c>
      <c r="I143" s="13">
        <f>'Field Captions'!F69</f>
        <v>0</v>
      </c>
      <c r="J143" s="105">
        <f t="shared" si="42"/>
        <v>1</v>
      </c>
      <c r="K143" s="140"/>
      <c r="L143" s="101"/>
      <c r="M143" s="89"/>
    </row>
    <row r="144" spans="1:13" ht="15" hidden="1">
      <c r="A144" s="8">
        <f>Schools!F8</f>
        <v>0</v>
      </c>
      <c r="B144" s="6" t="s">
        <v>11</v>
      </c>
      <c r="C144" s="13">
        <f>'Field Captions'!C70</f>
        <v>0</v>
      </c>
      <c r="D144" s="7">
        <f t="shared" si="39"/>
        <v>1</v>
      </c>
      <c r="E144" s="13">
        <f>'Field Captions'!D70</f>
        <v>0</v>
      </c>
      <c r="F144" s="7">
        <f t="shared" si="40"/>
        <v>1</v>
      </c>
      <c r="G144" s="13">
        <f>'Field Captions'!E70</f>
        <v>0</v>
      </c>
      <c r="H144" s="7">
        <f t="shared" si="41"/>
        <v>1</v>
      </c>
      <c r="I144" s="13">
        <f>'Field Captions'!F70</f>
        <v>0</v>
      </c>
      <c r="J144" s="105">
        <f t="shared" si="42"/>
        <v>1</v>
      </c>
      <c r="K144" s="140"/>
      <c r="L144" s="101"/>
      <c r="M144" s="89"/>
    </row>
    <row r="145" spans="1:10" ht="15" hidden="1">
      <c r="A145" s="8">
        <f>Schools!F9</f>
        <v>0</v>
      </c>
      <c r="B145" s="6" t="s">
        <v>11</v>
      </c>
      <c r="C145" s="13">
        <f>'Field Captions'!C71</f>
        <v>0</v>
      </c>
      <c r="D145" s="7">
        <f t="shared" si="39"/>
        <v>1</v>
      </c>
      <c r="E145" s="13">
        <f>'Field Captions'!D71</f>
        <v>0</v>
      </c>
      <c r="F145" s="7">
        <f t="shared" si="40"/>
        <v>1</v>
      </c>
      <c r="G145" s="13">
        <f>'Field Captions'!E71</f>
        <v>0</v>
      </c>
      <c r="H145" s="7">
        <f t="shared" si="41"/>
        <v>1</v>
      </c>
      <c r="I145" s="13">
        <f>'Field Captions'!F71</f>
        <v>0</v>
      </c>
      <c r="J145" s="105">
        <f t="shared" si="42"/>
        <v>1</v>
      </c>
    </row>
    <row r="146" spans="1:10" ht="15" hidden="1">
      <c r="A146" s="8">
        <f>Schools!F10</f>
        <v>0</v>
      </c>
      <c r="B146" s="6" t="s">
        <v>11</v>
      </c>
      <c r="C146" s="13">
        <f>'Field Captions'!C72</f>
        <v>0</v>
      </c>
      <c r="D146" s="7">
        <f t="shared" si="39"/>
        <v>1</v>
      </c>
      <c r="E146" s="13">
        <f>'Field Captions'!D72</f>
        <v>0</v>
      </c>
      <c r="F146" s="7">
        <f t="shared" si="40"/>
        <v>1</v>
      </c>
      <c r="G146" s="13">
        <f>'Field Captions'!E72</f>
        <v>0</v>
      </c>
      <c r="H146" s="7">
        <f t="shared" si="41"/>
        <v>1</v>
      </c>
      <c r="I146" s="13">
        <f>'Field Captions'!F72</f>
        <v>0</v>
      </c>
      <c r="J146" s="105">
        <f t="shared" si="42"/>
        <v>1</v>
      </c>
    </row>
    <row r="147" spans="1:10" ht="15.75" hidden="1" thickBot="1">
      <c r="A147" s="8">
        <f>Schools!F11</f>
        <v>0</v>
      </c>
      <c r="B147" s="6" t="s">
        <v>11</v>
      </c>
      <c r="C147" s="13">
        <f>'Field Captions'!C73</f>
        <v>0</v>
      </c>
      <c r="D147" s="7">
        <f t="shared" si="39"/>
        <v>1</v>
      </c>
      <c r="E147" s="13">
        <f>'Field Captions'!D73</f>
        <v>0</v>
      </c>
      <c r="F147" s="7">
        <f t="shared" si="40"/>
        <v>1</v>
      </c>
      <c r="G147" s="13">
        <f>'Field Captions'!E73</f>
        <v>0</v>
      </c>
      <c r="H147" s="7">
        <f t="shared" si="41"/>
        <v>1</v>
      </c>
      <c r="I147" s="13">
        <f>'Field Captions'!F73</f>
        <v>0</v>
      </c>
      <c r="J147" s="156">
        <f t="shared" si="42"/>
        <v>1</v>
      </c>
    </row>
    <row r="148" spans="1:10" ht="15.75" thickBot="1">
      <c r="A148" s="5"/>
      <c r="B148" s="6"/>
      <c r="C148" s="13"/>
      <c r="D148" s="7"/>
      <c r="E148" s="13"/>
      <c r="F148" s="7"/>
      <c r="G148" s="13"/>
      <c r="H148" s="7"/>
      <c r="I148" s="13"/>
      <c r="J148" s="7"/>
    </row>
    <row r="149" spans="1:10" ht="15.75" thickBot="1">
      <c r="A149" s="283" t="s">
        <v>123</v>
      </c>
      <c r="B149" s="284"/>
      <c r="C149" s="285">
        <f>'Field Captions'!C75</f>
        <v>7.5</v>
      </c>
      <c r="D149" s="288"/>
      <c r="E149" s="285">
        <f>'Field Captions'!D75</f>
        <v>8.2</v>
      </c>
      <c r="F149" s="288"/>
      <c r="G149" s="285">
        <f>'Field Captions'!E75</f>
        <v>8.6</v>
      </c>
      <c r="H149" s="288"/>
      <c r="I149" s="285">
        <f>'Field Captions'!F75</f>
        <v>13.3</v>
      </c>
      <c r="J149" s="289"/>
    </row>
    <row r="150" spans="1:10" ht="15.75" thickBot="1">
      <c r="A150" s="5"/>
      <c r="B150" s="6"/>
      <c r="C150" s="13"/>
      <c r="D150" s="7"/>
      <c r="E150" s="13"/>
      <c r="F150" s="7"/>
      <c r="G150" s="13"/>
      <c r="H150" s="7"/>
      <c r="I150" s="13"/>
      <c r="J150" s="7"/>
    </row>
    <row r="151" spans="1:14" ht="21.75" thickBot="1">
      <c r="A151" s="269" t="str">
        <f>+A10</f>
        <v>2012 Metamora Band Invitational</v>
      </c>
      <c r="B151" s="270"/>
      <c r="C151" s="270"/>
      <c r="D151" s="270"/>
      <c r="E151" s="270"/>
      <c r="F151" s="270"/>
      <c r="G151" s="271"/>
      <c r="H151" s="271"/>
      <c r="I151" s="271"/>
      <c r="J151" s="271"/>
      <c r="K151" s="271"/>
      <c r="L151" s="271"/>
      <c r="M151" s="271"/>
      <c r="N151" s="261"/>
    </row>
    <row r="152" spans="1:14" ht="19.5" thickBot="1">
      <c r="A152" s="256" t="s">
        <v>20</v>
      </c>
      <c r="B152" s="257"/>
      <c r="C152" s="257"/>
      <c r="D152" s="257"/>
      <c r="E152" s="257"/>
      <c r="F152" s="257"/>
      <c r="G152" s="257"/>
      <c r="H152" s="257"/>
      <c r="I152" s="257"/>
      <c r="J152" s="257"/>
      <c r="K152" s="5"/>
      <c r="L152" s="5"/>
      <c r="M152" s="5"/>
      <c r="N152" s="9"/>
    </row>
    <row r="153" spans="1:14" ht="15">
      <c r="A153" s="272" t="s">
        <v>1</v>
      </c>
      <c r="B153" s="181" t="s">
        <v>2</v>
      </c>
      <c r="C153" s="171" t="s">
        <v>21</v>
      </c>
      <c r="D153" s="171" t="s">
        <v>21</v>
      </c>
      <c r="E153" s="182"/>
      <c r="F153" s="171" t="s">
        <v>23</v>
      </c>
      <c r="G153" s="171" t="s">
        <v>23</v>
      </c>
      <c r="H153" s="182"/>
      <c r="I153" s="171" t="s">
        <v>29</v>
      </c>
      <c r="J153" s="171" t="s">
        <v>13</v>
      </c>
      <c r="K153" s="182" t="s">
        <v>25</v>
      </c>
      <c r="L153" s="182" t="s">
        <v>16</v>
      </c>
      <c r="M153" s="230" t="s">
        <v>117</v>
      </c>
      <c r="N153" s="273" t="s">
        <v>27</v>
      </c>
    </row>
    <row r="154" spans="1:14" ht="15.75" customHeight="1" thickBot="1">
      <c r="A154" s="274"/>
      <c r="B154" s="183"/>
      <c r="C154" s="174" t="s">
        <v>51</v>
      </c>
      <c r="D154" s="174" t="s">
        <v>52</v>
      </c>
      <c r="E154" s="174"/>
      <c r="F154" s="174" t="s">
        <v>55</v>
      </c>
      <c r="G154" s="174" t="s">
        <v>56</v>
      </c>
      <c r="H154" s="174"/>
      <c r="I154" s="174" t="s">
        <v>57</v>
      </c>
      <c r="J154" s="174" t="s">
        <v>58</v>
      </c>
      <c r="K154" s="171" t="s">
        <v>59</v>
      </c>
      <c r="L154" s="171" t="s">
        <v>26</v>
      </c>
      <c r="M154" s="231" t="s">
        <v>4</v>
      </c>
      <c r="N154" s="275" t="s">
        <v>4</v>
      </c>
    </row>
    <row r="155" spans="1:14" ht="15.75" hidden="1" thickBot="1">
      <c r="A155" s="276"/>
      <c r="B155" s="60"/>
      <c r="C155" s="23" t="s">
        <v>51</v>
      </c>
      <c r="D155" s="23" t="s">
        <v>54</v>
      </c>
      <c r="E155" s="23" t="s">
        <v>22</v>
      </c>
      <c r="F155" s="23" t="s">
        <v>51</v>
      </c>
      <c r="G155" s="23" t="s">
        <v>54</v>
      </c>
      <c r="H155" s="23" t="s">
        <v>24</v>
      </c>
      <c r="I155" s="61" t="s">
        <v>68</v>
      </c>
      <c r="J155" s="61" t="s">
        <v>69</v>
      </c>
      <c r="K155" s="5"/>
      <c r="L155" s="5"/>
      <c r="M155" s="232"/>
      <c r="N155" s="9"/>
    </row>
    <row r="156" spans="1:14" ht="15">
      <c r="A156" s="277" t="str">
        <f>+Schools!B4</f>
        <v>Ridgeview</v>
      </c>
      <c r="B156" s="62" t="s">
        <v>7</v>
      </c>
      <c r="C156" s="63">
        <f>'Field Composite'!C6</f>
        <v>9.6</v>
      </c>
      <c r="D156" s="63">
        <f>'Field Composite'!D6</f>
        <v>10.3</v>
      </c>
      <c r="E156" s="64">
        <f>(C156+D156)/2</f>
        <v>9.95</v>
      </c>
      <c r="F156" s="63">
        <f>'Field Composite'!E6</f>
        <v>11</v>
      </c>
      <c r="G156" s="63">
        <f>'Field Composite'!F6</f>
        <v>7.7</v>
      </c>
      <c r="H156" s="64">
        <f>(F156+G156)/2</f>
        <v>9.35</v>
      </c>
      <c r="I156" s="63">
        <f>'Field Composite'!G6</f>
        <v>7.5</v>
      </c>
      <c r="J156" s="63">
        <f>'Field Composite'!H6</f>
        <v>10.4</v>
      </c>
      <c r="K156" s="162">
        <f>'Field Composite'!I6</f>
        <v>8.6</v>
      </c>
      <c r="L156" s="224">
        <f aca="true" t="shared" si="43" ref="L156:L161">E156+H156+I156+J156+K156</f>
        <v>45.8</v>
      </c>
      <c r="M156" s="233">
        <f>RANK(L156,L$156:L$184)</f>
        <v>7</v>
      </c>
      <c r="N156" s="278">
        <f aca="true" t="shared" si="44" ref="N156:N161">RANK(L156,L$156:L$169)</f>
        <v>4</v>
      </c>
    </row>
    <row r="157" spans="1:14" ht="15">
      <c r="A157" s="8" t="str">
        <f>+Schools!B5</f>
        <v>St. Joseph-Ogden</v>
      </c>
      <c r="B157" s="6" t="s">
        <v>7</v>
      </c>
      <c r="C157" s="13">
        <f>'Field Composite'!C7</f>
        <v>10.1</v>
      </c>
      <c r="D157" s="13">
        <f>'Field Composite'!D7</f>
        <v>11.3</v>
      </c>
      <c r="E157" s="31">
        <f aca="true" t="shared" si="45" ref="E157:E214">(C157+D157)/2</f>
        <v>10.7</v>
      </c>
      <c r="F157" s="13">
        <f>'Field Composite'!E7</f>
        <v>10.3</v>
      </c>
      <c r="G157" s="13">
        <f>'Field Composite'!F7</f>
        <v>10.7</v>
      </c>
      <c r="H157" s="31">
        <f aca="true" t="shared" si="46" ref="H157:H214">(F157+G157)/2</f>
        <v>10.5</v>
      </c>
      <c r="I157" s="13">
        <f>'Field Composite'!G7</f>
        <v>12.4</v>
      </c>
      <c r="J157" s="13">
        <f>'Field Composite'!H7</f>
        <v>13.3</v>
      </c>
      <c r="K157" s="13">
        <f>'Field Composite'!I7</f>
        <v>8.4</v>
      </c>
      <c r="L157" s="72">
        <f t="shared" si="43"/>
        <v>55.300000000000004</v>
      </c>
      <c r="M157" s="233">
        <f>RANK(L157,L$156:L$184)</f>
        <v>3</v>
      </c>
      <c r="N157" s="279">
        <f t="shared" si="44"/>
        <v>1</v>
      </c>
    </row>
    <row r="158" spans="1:14" ht="15">
      <c r="A158" s="8" t="str">
        <f>+Schools!B6</f>
        <v>Wethersfield</v>
      </c>
      <c r="B158" s="6" t="s">
        <v>7</v>
      </c>
      <c r="C158" s="13">
        <f>'Field Composite'!C8</f>
        <v>9.2</v>
      </c>
      <c r="D158" s="13">
        <f>'Field Composite'!D8</f>
        <v>10.6</v>
      </c>
      <c r="E158" s="31">
        <f t="shared" si="45"/>
        <v>9.899999999999999</v>
      </c>
      <c r="F158" s="13">
        <f>'Field Composite'!E8</f>
        <v>10.1</v>
      </c>
      <c r="G158" s="13">
        <f>'Field Composite'!F8</f>
        <v>8.2</v>
      </c>
      <c r="H158" s="31">
        <f t="shared" si="46"/>
        <v>9.149999999999999</v>
      </c>
      <c r="I158" s="13">
        <f>'Field Composite'!G8</f>
        <v>12.2</v>
      </c>
      <c r="J158" s="13">
        <f>'Field Composite'!H8</f>
        <v>12.3</v>
      </c>
      <c r="K158" s="13">
        <f>'Field Composite'!I8</f>
        <v>7.7</v>
      </c>
      <c r="L158" s="72">
        <f t="shared" si="43"/>
        <v>51.25</v>
      </c>
      <c r="M158" s="233">
        <f>RANK(L158,L$156:L$184)</f>
        <v>6</v>
      </c>
      <c r="N158" s="279">
        <f t="shared" si="44"/>
        <v>3</v>
      </c>
    </row>
    <row r="159" spans="1:14" ht="15">
      <c r="A159" s="8" t="str">
        <f>+Schools!B7</f>
        <v>Bremen</v>
      </c>
      <c r="B159" s="6" t="s">
        <v>7</v>
      </c>
      <c r="C159" s="13">
        <f>'Field Composite'!C9</f>
        <v>10.3</v>
      </c>
      <c r="D159" s="13">
        <f>'Field Composite'!D9</f>
        <v>11.5</v>
      </c>
      <c r="E159" s="31">
        <f t="shared" si="45"/>
        <v>10.9</v>
      </c>
      <c r="F159" s="13">
        <f>'Field Composite'!E9</f>
        <v>10</v>
      </c>
      <c r="G159" s="13">
        <f>'Field Composite'!F9</f>
        <v>8.2</v>
      </c>
      <c r="H159" s="31">
        <f t="shared" si="46"/>
        <v>9.1</v>
      </c>
      <c r="I159" s="13">
        <f>'Field Composite'!G9</f>
        <v>13.3</v>
      </c>
      <c r="J159" s="13">
        <f>'Field Composite'!H9</f>
        <v>11</v>
      </c>
      <c r="K159" s="13">
        <f>'Field Composite'!I9</f>
        <v>8</v>
      </c>
      <c r="L159" s="72">
        <f t="shared" si="43"/>
        <v>52.3</v>
      </c>
      <c r="M159" s="233">
        <f>RANK(L159,L$156:L$184)</f>
        <v>5</v>
      </c>
      <c r="N159" s="279">
        <f t="shared" si="44"/>
        <v>2</v>
      </c>
    </row>
    <row r="160" spans="1:14" ht="15.75" customHeight="1" hidden="1">
      <c r="A160" s="8">
        <f>+Schools!B8</f>
        <v>0</v>
      </c>
      <c r="B160" s="6" t="s">
        <v>7</v>
      </c>
      <c r="C160" s="13">
        <f>'Field Composite'!C10</f>
        <v>0</v>
      </c>
      <c r="D160" s="13">
        <f>'Field Composite'!D10</f>
        <v>0</v>
      </c>
      <c r="E160" s="31">
        <f t="shared" si="45"/>
        <v>0</v>
      </c>
      <c r="F160" s="13">
        <f>'Field Composite'!E10</f>
        <v>0</v>
      </c>
      <c r="G160" s="13">
        <f>'Field Composite'!F10</f>
        <v>0</v>
      </c>
      <c r="H160" s="31">
        <f t="shared" si="46"/>
        <v>0</v>
      </c>
      <c r="I160" s="13">
        <f>'Field Composite'!G10</f>
        <v>0</v>
      </c>
      <c r="J160" s="13">
        <f>'Field Composite'!H10</f>
        <v>0</v>
      </c>
      <c r="K160" s="13">
        <f>'Field Composite'!I10</f>
        <v>0</v>
      </c>
      <c r="L160" s="72">
        <f t="shared" si="43"/>
        <v>0</v>
      </c>
      <c r="M160" s="232"/>
      <c r="N160" s="279">
        <f t="shared" si="44"/>
        <v>5</v>
      </c>
    </row>
    <row r="161" spans="1:14" ht="15" hidden="1">
      <c r="A161" s="8">
        <f>+Schools!B9</f>
        <v>0</v>
      </c>
      <c r="B161" s="6" t="s">
        <v>7</v>
      </c>
      <c r="C161" s="13">
        <f>'Field Composite'!C11</f>
        <v>0</v>
      </c>
      <c r="D161" s="13">
        <f>'Field Composite'!D11</f>
        <v>0</v>
      </c>
      <c r="E161" s="31">
        <f t="shared" si="45"/>
        <v>0</v>
      </c>
      <c r="F161" s="13">
        <f>'Field Composite'!E11</f>
        <v>0</v>
      </c>
      <c r="G161" s="13">
        <f>'Field Composite'!F11</f>
        <v>0</v>
      </c>
      <c r="H161" s="31">
        <f t="shared" si="46"/>
        <v>0</v>
      </c>
      <c r="I161" s="13">
        <f>'Field Composite'!G11</f>
        <v>0</v>
      </c>
      <c r="J161" s="13">
        <f>'Field Composite'!H11</f>
        <v>0</v>
      </c>
      <c r="K161" s="13">
        <f>'Field Composite'!I11</f>
        <v>0</v>
      </c>
      <c r="L161" s="72">
        <f t="shared" si="43"/>
        <v>0</v>
      </c>
      <c r="M161" s="232"/>
      <c r="N161" s="279">
        <f t="shared" si="44"/>
        <v>5</v>
      </c>
    </row>
    <row r="162" spans="1:14" ht="15" hidden="1">
      <c r="A162" s="8">
        <f>+Schools!B10</f>
        <v>0</v>
      </c>
      <c r="B162" s="6" t="s">
        <v>7</v>
      </c>
      <c r="C162" s="13">
        <f>'Field Composite'!C12</f>
        <v>0</v>
      </c>
      <c r="D162" s="13">
        <f>'Field Composite'!D12</f>
        <v>0</v>
      </c>
      <c r="E162" s="31">
        <f>(C162+D162)/2</f>
        <v>0</v>
      </c>
      <c r="F162" s="13">
        <f>'Field Composite'!E12</f>
        <v>0</v>
      </c>
      <c r="G162" s="13">
        <f>'Field Composite'!F12</f>
        <v>0</v>
      </c>
      <c r="H162" s="31">
        <f>(F162+G162)/2</f>
        <v>0</v>
      </c>
      <c r="I162" s="13">
        <f>'Field Composite'!G12</f>
        <v>0</v>
      </c>
      <c r="J162" s="13">
        <f>'Field Composite'!H12</f>
        <v>0</v>
      </c>
      <c r="K162" s="13">
        <f>'Field Composite'!I12</f>
        <v>0</v>
      </c>
      <c r="L162" s="72">
        <f>E161+H161+I161+J161+K162</f>
        <v>0</v>
      </c>
      <c r="M162" s="232"/>
      <c r="N162" s="279">
        <f>RANK(L162,L$157:L$169)</f>
        <v>4</v>
      </c>
    </row>
    <row r="163" spans="1:14" ht="15" hidden="1">
      <c r="A163" s="8">
        <f>+Schools!B11</f>
        <v>0</v>
      </c>
      <c r="B163" s="6" t="s">
        <v>7</v>
      </c>
      <c r="C163" s="13">
        <f>'Field Composite'!C13</f>
        <v>0</v>
      </c>
      <c r="D163" s="13">
        <f>'Field Composite'!D13</f>
        <v>0</v>
      </c>
      <c r="E163" s="31">
        <f t="shared" si="45"/>
        <v>0</v>
      </c>
      <c r="F163" s="13">
        <f>'Field Composite'!E13</f>
        <v>0</v>
      </c>
      <c r="G163" s="13">
        <f>'Field Composite'!F13</f>
        <v>0</v>
      </c>
      <c r="H163" s="31">
        <f t="shared" si="46"/>
        <v>0</v>
      </c>
      <c r="I163" s="13">
        <f>'Field Composite'!G13</f>
        <v>0</v>
      </c>
      <c r="J163" s="13">
        <f>'Field Composite'!H13</f>
        <v>0</v>
      </c>
      <c r="K163" s="13">
        <f>'Field Composite'!I13</f>
        <v>0</v>
      </c>
      <c r="L163" s="72">
        <f aca="true" t="shared" si="47" ref="L163:L169">E163+H163+I163+J163+K163</f>
        <v>0</v>
      </c>
      <c r="M163" s="232"/>
      <c r="N163" s="279">
        <f aca="true" t="shared" si="48" ref="N163:N169">RANK(L163,L$156:L$169)</f>
        <v>5</v>
      </c>
    </row>
    <row r="164" spans="1:14" ht="15" hidden="1">
      <c r="A164" s="8">
        <f>+Schools!B12</f>
        <v>0</v>
      </c>
      <c r="B164" s="6" t="s">
        <v>7</v>
      </c>
      <c r="C164" s="13">
        <f>'Field Composite'!C14</f>
        <v>0</v>
      </c>
      <c r="D164" s="13">
        <f>'Field Composite'!D14</f>
        <v>0</v>
      </c>
      <c r="E164" s="31">
        <f t="shared" si="45"/>
        <v>0</v>
      </c>
      <c r="F164" s="13">
        <f>'Field Composite'!E14</f>
        <v>0</v>
      </c>
      <c r="G164" s="13">
        <f>'Field Composite'!F14</f>
        <v>0</v>
      </c>
      <c r="H164" s="31">
        <f t="shared" si="46"/>
        <v>0</v>
      </c>
      <c r="I164" s="13">
        <f>'Field Composite'!G14</f>
        <v>0</v>
      </c>
      <c r="J164" s="13">
        <f>'Field Composite'!H14</f>
        <v>0</v>
      </c>
      <c r="K164" s="13">
        <f>'Field Composite'!I14</f>
        <v>0</v>
      </c>
      <c r="L164" s="72">
        <f t="shared" si="47"/>
        <v>0</v>
      </c>
      <c r="M164" s="232"/>
      <c r="N164" s="279">
        <f t="shared" si="48"/>
        <v>5</v>
      </c>
    </row>
    <row r="165" spans="1:14" ht="15" hidden="1">
      <c r="A165" s="8">
        <f>+Schools!B13</f>
        <v>0</v>
      </c>
      <c r="B165" s="6" t="s">
        <v>7</v>
      </c>
      <c r="C165" s="13">
        <f>'Field Composite'!C15</f>
        <v>0</v>
      </c>
      <c r="D165" s="13">
        <f>'Field Composite'!D15</f>
        <v>0</v>
      </c>
      <c r="E165" s="31">
        <f>(C165+D165)/2</f>
        <v>0</v>
      </c>
      <c r="F165" s="13">
        <f>'Field Composite'!E15</f>
        <v>0</v>
      </c>
      <c r="G165" s="13">
        <f>'Field Composite'!F15</f>
        <v>0</v>
      </c>
      <c r="H165" s="31">
        <f>(F165+G165)/2</f>
        <v>0</v>
      </c>
      <c r="I165" s="13">
        <f>'Field Composite'!G15</f>
        <v>0</v>
      </c>
      <c r="J165" s="13">
        <f>'Field Composite'!H15</f>
        <v>0</v>
      </c>
      <c r="K165" s="13">
        <f>'Field Composite'!I15</f>
        <v>0</v>
      </c>
      <c r="L165" s="72">
        <f t="shared" si="47"/>
        <v>0</v>
      </c>
      <c r="M165" s="232"/>
      <c r="N165" s="279">
        <f t="shared" si="48"/>
        <v>5</v>
      </c>
    </row>
    <row r="166" spans="1:14" ht="15" hidden="1">
      <c r="A166" s="8">
        <f>Schools!B14</f>
        <v>0</v>
      </c>
      <c r="B166" s="6" t="s">
        <v>7</v>
      </c>
      <c r="C166" s="13">
        <f>'Field Composite'!C16</f>
        <v>0</v>
      </c>
      <c r="D166" s="13">
        <f>'Field Composite'!D16</f>
        <v>0</v>
      </c>
      <c r="E166" s="31">
        <f t="shared" si="45"/>
        <v>0</v>
      </c>
      <c r="F166" s="13">
        <f>'Field Composite'!E16</f>
        <v>0</v>
      </c>
      <c r="G166" s="13">
        <f>'Field Composite'!F16</f>
        <v>0</v>
      </c>
      <c r="H166" s="31">
        <f t="shared" si="46"/>
        <v>0</v>
      </c>
      <c r="I166" s="13">
        <f>'Field Composite'!G16</f>
        <v>0</v>
      </c>
      <c r="J166" s="13">
        <f>'Field Composite'!H16</f>
        <v>0</v>
      </c>
      <c r="K166" s="13">
        <f>'Field Composite'!I16</f>
        <v>0</v>
      </c>
      <c r="L166" s="72">
        <f t="shared" si="47"/>
        <v>0</v>
      </c>
      <c r="M166" s="232"/>
      <c r="N166" s="279">
        <f t="shared" si="48"/>
        <v>5</v>
      </c>
    </row>
    <row r="167" spans="1:14" ht="15" hidden="1">
      <c r="A167" s="8">
        <f>Schools!B15</f>
        <v>0</v>
      </c>
      <c r="B167" s="6" t="s">
        <v>7</v>
      </c>
      <c r="C167" s="13">
        <f>'Field Composite'!C17</f>
        <v>0</v>
      </c>
      <c r="D167" s="13">
        <f>'Field Composite'!D17</f>
        <v>0</v>
      </c>
      <c r="E167" s="31">
        <f t="shared" si="45"/>
        <v>0</v>
      </c>
      <c r="F167" s="13">
        <f>'Field Composite'!E17</f>
        <v>0</v>
      </c>
      <c r="G167" s="13">
        <f>'Field Composite'!F17</f>
        <v>0</v>
      </c>
      <c r="H167" s="31">
        <f t="shared" si="46"/>
        <v>0</v>
      </c>
      <c r="I167" s="13">
        <f>'Field Composite'!G17</f>
        <v>0</v>
      </c>
      <c r="J167" s="13">
        <f>'Field Composite'!H17</f>
        <v>0</v>
      </c>
      <c r="K167" s="13">
        <f>'Field Composite'!I17</f>
        <v>0</v>
      </c>
      <c r="L167" s="72">
        <f t="shared" si="47"/>
        <v>0</v>
      </c>
      <c r="M167" s="232"/>
      <c r="N167" s="279">
        <f t="shared" si="48"/>
        <v>5</v>
      </c>
    </row>
    <row r="168" spans="1:14" ht="15" hidden="1">
      <c r="A168" s="8">
        <f>Schools!B16</f>
        <v>0</v>
      </c>
      <c r="B168" s="6" t="s">
        <v>7</v>
      </c>
      <c r="C168" s="13">
        <f>'Field Composite'!C18</f>
        <v>0</v>
      </c>
      <c r="D168" s="13">
        <f>'Field Composite'!D18</f>
        <v>0</v>
      </c>
      <c r="E168" s="31">
        <f t="shared" si="45"/>
        <v>0</v>
      </c>
      <c r="F168" s="13">
        <f>'Field Composite'!E18</f>
        <v>0</v>
      </c>
      <c r="G168" s="13">
        <f>'Field Composite'!F18</f>
        <v>0</v>
      </c>
      <c r="H168" s="31">
        <f t="shared" si="46"/>
        <v>0</v>
      </c>
      <c r="I168" s="13">
        <f>'Field Composite'!G18</f>
        <v>0</v>
      </c>
      <c r="J168" s="13">
        <f>'Field Composite'!H18</f>
        <v>0</v>
      </c>
      <c r="K168" s="13">
        <f>'Field Composite'!I18</f>
        <v>0</v>
      </c>
      <c r="L168" s="72">
        <f t="shared" si="47"/>
        <v>0</v>
      </c>
      <c r="M168" s="232"/>
      <c r="N168" s="279">
        <f t="shared" si="48"/>
        <v>5</v>
      </c>
    </row>
    <row r="169" spans="1:14" ht="15" hidden="1">
      <c r="A169" s="8">
        <f>Schools!B17</f>
        <v>0</v>
      </c>
      <c r="B169" s="6" t="s">
        <v>7</v>
      </c>
      <c r="C169" s="13">
        <f>'Field Composite'!C19</f>
        <v>0</v>
      </c>
      <c r="D169" s="13">
        <f>'Field Composite'!D19</f>
        <v>0</v>
      </c>
      <c r="E169" s="31">
        <f t="shared" si="45"/>
        <v>0</v>
      </c>
      <c r="F169" s="13">
        <f>'Field Composite'!E19</f>
        <v>0</v>
      </c>
      <c r="G169" s="13">
        <f>'Field Composite'!F19</f>
        <v>0</v>
      </c>
      <c r="H169" s="31">
        <f t="shared" si="46"/>
        <v>0</v>
      </c>
      <c r="I169" s="13">
        <f>'Field Composite'!G19</f>
        <v>0</v>
      </c>
      <c r="J169" s="13">
        <f>'Field Composite'!H19</f>
        <v>0</v>
      </c>
      <c r="K169" s="13">
        <f>'Field Composite'!I19</f>
        <v>0</v>
      </c>
      <c r="L169" s="72">
        <f t="shared" si="47"/>
        <v>0</v>
      </c>
      <c r="M169" s="232"/>
      <c r="N169" s="279">
        <f t="shared" si="48"/>
        <v>5</v>
      </c>
    </row>
    <row r="170" spans="1:14" ht="15" hidden="1">
      <c r="A170" s="161"/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  <c r="L170" s="130"/>
      <c r="M170" s="232"/>
      <c r="N170" s="280"/>
    </row>
    <row r="171" spans="1:14" ht="15">
      <c r="A171" s="8" t="str">
        <f>+Schools!C4</f>
        <v>Fieldcrest</v>
      </c>
      <c r="B171" s="6" t="s">
        <v>8</v>
      </c>
      <c r="C171" s="13">
        <f>'Field Composite'!C21</f>
        <v>11.6</v>
      </c>
      <c r="D171" s="13">
        <f>'Field Composite'!D21</f>
        <v>11.9</v>
      </c>
      <c r="E171" s="31">
        <f t="shared" si="45"/>
        <v>11.75</v>
      </c>
      <c r="F171" s="13">
        <f>'Field Composite'!E21</f>
        <v>10.2</v>
      </c>
      <c r="G171" s="13">
        <f>'Field Composite'!F21</f>
        <v>8.9</v>
      </c>
      <c r="H171" s="31">
        <f t="shared" si="46"/>
        <v>9.55</v>
      </c>
      <c r="I171" s="13">
        <f>'Field Composite'!G21</f>
        <v>14.1</v>
      </c>
      <c r="J171" s="13">
        <f>'Field Composite'!H21</f>
        <v>13.4</v>
      </c>
      <c r="K171" s="13">
        <f>'Field Composite'!I21</f>
        <v>10.2</v>
      </c>
      <c r="L171" s="72">
        <f aca="true" t="shared" si="49" ref="L171:L177">E171+H171+I171+J171+K171</f>
        <v>59</v>
      </c>
      <c r="M171" s="233">
        <f>RANK(L171,L$156:L$184)</f>
        <v>2</v>
      </c>
      <c r="N171" s="279">
        <f aca="true" t="shared" si="50" ref="N171:N180">RANK(L171,L$171:L$184)</f>
        <v>2</v>
      </c>
    </row>
    <row r="172" spans="1:14" ht="15">
      <c r="A172" s="8" t="str">
        <f>+Schools!C5</f>
        <v>Dulap Cadet</v>
      </c>
      <c r="B172" s="6" t="s">
        <v>8</v>
      </c>
      <c r="C172" s="13">
        <f>'Field Composite'!C22</f>
        <v>10.4</v>
      </c>
      <c r="D172" s="13">
        <f>'Field Composite'!D22</f>
        <v>10.8</v>
      </c>
      <c r="E172" s="31">
        <f t="shared" si="45"/>
        <v>10.600000000000001</v>
      </c>
      <c r="F172" s="13">
        <f>'Field Composite'!E22</f>
        <v>10.1</v>
      </c>
      <c r="G172" s="13">
        <f>'Field Composite'!F22</f>
        <v>10.8</v>
      </c>
      <c r="H172" s="31">
        <f t="shared" si="46"/>
        <v>10.45</v>
      </c>
      <c r="I172" s="13">
        <f>'Field Composite'!G22</f>
        <v>12.1</v>
      </c>
      <c r="J172" s="13">
        <f>'Field Composite'!H22</f>
        <v>14.2</v>
      </c>
      <c r="K172" s="13">
        <f>'Field Composite'!I22</f>
        <v>7.8</v>
      </c>
      <c r="L172" s="72">
        <f t="shared" si="49"/>
        <v>55.14999999999999</v>
      </c>
      <c r="M172" s="233">
        <f>RANK(L172,L$156:L$184)</f>
        <v>4</v>
      </c>
      <c r="N172" s="279">
        <f t="shared" si="50"/>
        <v>3</v>
      </c>
    </row>
    <row r="173" spans="1:14" ht="15">
      <c r="A173" s="8" t="str">
        <f>+Schools!C6</f>
        <v>Rich Central</v>
      </c>
      <c r="B173" s="6" t="s">
        <v>8</v>
      </c>
      <c r="C173" s="13">
        <f>'Field Composite'!C23</f>
        <v>16</v>
      </c>
      <c r="D173" s="13">
        <f>'Field Composite'!D23</f>
        <v>12.9</v>
      </c>
      <c r="E173" s="31">
        <f t="shared" si="45"/>
        <v>14.45</v>
      </c>
      <c r="F173" s="13">
        <f>'Field Composite'!E23</f>
        <v>11.8</v>
      </c>
      <c r="G173" s="13">
        <f>'Field Composite'!F23</f>
        <v>10.9</v>
      </c>
      <c r="H173" s="31">
        <f t="shared" si="46"/>
        <v>11.350000000000001</v>
      </c>
      <c r="I173" s="13">
        <f>'Field Composite'!G23</f>
        <v>14.2</v>
      </c>
      <c r="J173" s="13">
        <f>'Field Composite'!H23</f>
        <v>15.7</v>
      </c>
      <c r="K173" s="13">
        <f>'Field Composite'!I23</f>
        <v>10.4</v>
      </c>
      <c r="L173" s="72">
        <f t="shared" si="49"/>
        <v>66.10000000000001</v>
      </c>
      <c r="M173" s="233">
        <f>RANK(L173,L$156:L$184)</f>
        <v>1</v>
      </c>
      <c r="N173" s="279">
        <f t="shared" si="50"/>
        <v>1</v>
      </c>
    </row>
    <row r="174" spans="1:14" ht="15" hidden="1">
      <c r="A174" s="8">
        <f>+Schools!C7</f>
        <v>0</v>
      </c>
      <c r="B174" s="6" t="s">
        <v>8</v>
      </c>
      <c r="C174" s="13">
        <f>'Field Composite'!C24</f>
        <v>0</v>
      </c>
      <c r="D174" s="13">
        <f>'Field Composite'!D24</f>
        <v>0</v>
      </c>
      <c r="E174" s="31">
        <f t="shared" si="45"/>
        <v>0</v>
      </c>
      <c r="F174" s="13">
        <f>'Field Composite'!E24</f>
        <v>0</v>
      </c>
      <c r="G174" s="13">
        <f>'Field Composite'!F24</f>
        <v>0</v>
      </c>
      <c r="H174" s="31">
        <f t="shared" si="46"/>
        <v>0</v>
      </c>
      <c r="I174" s="13">
        <f>'Field Composite'!G24</f>
        <v>0</v>
      </c>
      <c r="J174" s="13">
        <f>'Field Composite'!H24</f>
        <v>0</v>
      </c>
      <c r="K174" s="13">
        <f>'Field Composite'!I24</f>
        <v>0</v>
      </c>
      <c r="L174" s="72">
        <f t="shared" si="49"/>
        <v>0</v>
      </c>
      <c r="M174" s="232"/>
      <c r="N174" s="279">
        <f t="shared" si="50"/>
        <v>4</v>
      </c>
    </row>
    <row r="175" spans="1:14" ht="15" hidden="1">
      <c r="A175" s="8">
        <f>+Schools!C8</f>
        <v>0</v>
      </c>
      <c r="B175" s="6" t="s">
        <v>8</v>
      </c>
      <c r="C175" s="13">
        <f>'Field Composite'!C25</f>
        <v>0</v>
      </c>
      <c r="D175" s="13">
        <f>'Field Composite'!D25</f>
        <v>0</v>
      </c>
      <c r="E175" s="31">
        <f t="shared" si="45"/>
        <v>0</v>
      </c>
      <c r="F175" s="13">
        <f>'Field Composite'!E25</f>
        <v>0</v>
      </c>
      <c r="G175" s="13">
        <f>'Field Composite'!F25</f>
        <v>0</v>
      </c>
      <c r="H175" s="31">
        <f t="shared" si="46"/>
        <v>0</v>
      </c>
      <c r="I175" s="13">
        <f>'Field Composite'!G25</f>
        <v>0</v>
      </c>
      <c r="J175" s="13">
        <f>'Field Composite'!H25</f>
        <v>0</v>
      </c>
      <c r="K175" s="13">
        <f>'Field Composite'!I25</f>
        <v>0</v>
      </c>
      <c r="L175" s="72">
        <f t="shared" si="49"/>
        <v>0</v>
      </c>
      <c r="M175" s="232"/>
      <c r="N175" s="279">
        <f t="shared" si="50"/>
        <v>4</v>
      </c>
    </row>
    <row r="176" spans="1:14" ht="15" hidden="1">
      <c r="A176" s="8">
        <f>+Schools!C9</f>
        <v>0</v>
      </c>
      <c r="B176" s="6" t="s">
        <v>8</v>
      </c>
      <c r="C176" s="13">
        <f>'Field Composite'!C26</f>
        <v>0</v>
      </c>
      <c r="D176" s="13">
        <f>'Field Composite'!D26</f>
        <v>0</v>
      </c>
      <c r="E176" s="31">
        <f t="shared" si="45"/>
        <v>0</v>
      </c>
      <c r="F176" s="13">
        <f>'Field Composite'!E26</f>
        <v>0</v>
      </c>
      <c r="G176" s="13">
        <f>'Field Composite'!F26</f>
        <v>0</v>
      </c>
      <c r="H176" s="31">
        <f t="shared" si="46"/>
        <v>0</v>
      </c>
      <c r="I176" s="13">
        <f>'Field Composite'!G26</f>
        <v>0</v>
      </c>
      <c r="J176" s="13">
        <f>'Field Composite'!H26</f>
        <v>0</v>
      </c>
      <c r="K176" s="13">
        <f>'Field Composite'!I26</f>
        <v>0</v>
      </c>
      <c r="L176" s="72">
        <f t="shared" si="49"/>
        <v>0</v>
      </c>
      <c r="M176" s="232"/>
      <c r="N176" s="279">
        <f t="shared" si="50"/>
        <v>4</v>
      </c>
    </row>
    <row r="177" spans="1:14" ht="15" hidden="1">
      <c r="A177" s="8">
        <f>+Schools!C10</f>
        <v>0</v>
      </c>
      <c r="B177" s="6" t="s">
        <v>8</v>
      </c>
      <c r="C177" s="13">
        <f>'Field Composite'!C27</f>
        <v>0</v>
      </c>
      <c r="D177" s="13">
        <f>'Field Composite'!D27</f>
        <v>0</v>
      </c>
      <c r="E177" s="31">
        <f>(C177+D177)/2</f>
        <v>0</v>
      </c>
      <c r="F177" s="13">
        <f>'Field Composite'!E27</f>
        <v>0</v>
      </c>
      <c r="G177" s="13">
        <f>'Field Composite'!F27</f>
        <v>0</v>
      </c>
      <c r="H177" s="31">
        <f>(F177+G177)/2</f>
        <v>0</v>
      </c>
      <c r="I177" s="13">
        <f>'Field Composite'!G27</f>
        <v>0</v>
      </c>
      <c r="J177" s="13">
        <f>'Field Composite'!H27</f>
        <v>0</v>
      </c>
      <c r="K177" s="13">
        <f>'Field Composite'!I27</f>
        <v>0</v>
      </c>
      <c r="L177" s="72">
        <f t="shared" si="49"/>
        <v>0</v>
      </c>
      <c r="M177" s="232"/>
      <c r="N177" s="279">
        <f t="shared" si="50"/>
        <v>4</v>
      </c>
    </row>
    <row r="178" spans="1:14" ht="15" hidden="1">
      <c r="A178" s="8">
        <f>+Schools!C11</f>
        <v>0</v>
      </c>
      <c r="B178" s="6" t="s">
        <v>8</v>
      </c>
      <c r="C178" s="13">
        <f>'Field Composite'!C28</f>
        <v>0</v>
      </c>
      <c r="D178" s="13">
        <f>'Field Composite'!D28</f>
        <v>0</v>
      </c>
      <c r="E178" s="31">
        <f>(C178+D178)/2</f>
        <v>0</v>
      </c>
      <c r="F178" s="13">
        <f>'Field Composite'!E28</f>
        <v>0</v>
      </c>
      <c r="G178" s="13">
        <f>'Field Composite'!F28</f>
        <v>0</v>
      </c>
      <c r="H178" s="31">
        <f>(F178+G178)/2</f>
        <v>0</v>
      </c>
      <c r="I178" s="13">
        <f>'Field Composite'!G28</f>
        <v>0</v>
      </c>
      <c r="J178" s="13">
        <f>'Field Composite'!H28</f>
        <v>0</v>
      </c>
      <c r="K178" s="13">
        <f>'Field Composite'!I28</f>
        <v>0</v>
      </c>
      <c r="L178" s="72">
        <f>E178+H178+I178+J178+K178</f>
        <v>0</v>
      </c>
      <c r="M178" s="232"/>
      <c r="N178" s="279">
        <f t="shared" si="50"/>
        <v>4</v>
      </c>
    </row>
    <row r="179" spans="1:14" ht="15" hidden="1">
      <c r="A179" s="8">
        <f>+Schools!C12</f>
        <v>0</v>
      </c>
      <c r="B179" s="6" t="s">
        <v>8</v>
      </c>
      <c r="C179" s="13">
        <f>'Field Composite'!C29</f>
        <v>0</v>
      </c>
      <c r="D179" s="13">
        <f>'Field Composite'!D29</f>
        <v>0</v>
      </c>
      <c r="E179" s="31">
        <f t="shared" si="45"/>
        <v>0</v>
      </c>
      <c r="F179" s="13">
        <f>'Field Composite'!E29</f>
        <v>0</v>
      </c>
      <c r="G179" s="13">
        <f>'Field Composite'!F29</f>
        <v>0</v>
      </c>
      <c r="H179" s="31">
        <f t="shared" si="46"/>
        <v>0</v>
      </c>
      <c r="I179" s="13">
        <f>'Field Composite'!G29</f>
        <v>0</v>
      </c>
      <c r="J179" s="13">
        <f>'Field Composite'!H29</f>
        <v>0</v>
      </c>
      <c r="K179" s="13">
        <f>'Field Composite'!I29</f>
        <v>0</v>
      </c>
      <c r="L179" s="72">
        <f>E179+H179+I179+J179+K179</f>
        <v>0</v>
      </c>
      <c r="M179" s="232"/>
      <c r="N179" s="279">
        <f t="shared" si="50"/>
        <v>4</v>
      </c>
    </row>
    <row r="180" spans="1:14" ht="15" hidden="1">
      <c r="A180" s="8">
        <f>+Schools!C13</f>
        <v>0</v>
      </c>
      <c r="B180" s="6" t="s">
        <v>8</v>
      </c>
      <c r="C180" s="13">
        <f>'Field Composite'!C30</f>
        <v>0</v>
      </c>
      <c r="D180" s="13">
        <f>'Field Composite'!D30</f>
        <v>0</v>
      </c>
      <c r="E180" s="31">
        <f>(C180+D180)/2</f>
        <v>0</v>
      </c>
      <c r="F180" s="13">
        <f>'Field Composite'!E30</f>
        <v>0</v>
      </c>
      <c r="G180" s="13">
        <f>'Field Composite'!F30</f>
        <v>0</v>
      </c>
      <c r="H180" s="31">
        <f>(F180+G180)/2</f>
        <v>0</v>
      </c>
      <c r="I180" s="13">
        <f>'Field Composite'!G30</f>
        <v>0</v>
      </c>
      <c r="J180" s="13">
        <f>'Field Composite'!H30</f>
        <v>0</v>
      </c>
      <c r="K180" s="13">
        <f>'Field Composite'!I30</f>
        <v>0</v>
      </c>
      <c r="L180" s="72">
        <f>E180+H180+I180+J180+K180</f>
        <v>0</v>
      </c>
      <c r="M180" s="232"/>
      <c r="N180" s="279">
        <f t="shared" si="50"/>
        <v>4</v>
      </c>
    </row>
    <row r="181" spans="1:14" ht="15" hidden="1">
      <c r="A181" s="8">
        <f>Schools!C14</f>
        <v>0</v>
      </c>
      <c r="B181" s="6" t="s">
        <v>8</v>
      </c>
      <c r="C181" s="13">
        <f>'Field Composite'!C31</f>
        <v>0</v>
      </c>
      <c r="D181" s="13">
        <f>'Field Composite'!D31</f>
        <v>0</v>
      </c>
      <c r="E181" s="31">
        <f t="shared" si="45"/>
        <v>0</v>
      </c>
      <c r="F181" s="13">
        <f>'Field Composite'!E31</f>
        <v>0</v>
      </c>
      <c r="G181" s="13">
        <f>'Field Composite'!F31</f>
        <v>0</v>
      </c>
      <c r="H181" s="31">
        <f t="shared" si="46"/>
        <v>0</v>
      </c>
      <c r="I181" s="13">
        <f>'Field Composite'!G31</f>
        <v>0</v>
      </c>
      <c r="J181" s="13">
        <f>'Field Composite'!H31</f>
        <v>0</v>
      </c>
      <c r="K181" s="13">
        <f>'Field Composite'!I31</f>
        <v>0</v>
      </c>
      <c r="L181" s="72">
        <f>E181+H181+I181+J181+K181</f>
        <v>0</v>
      </c>
      <c r="M181" s="232"/>
      <c r="N181" s="279">
        <f>RANK(L181,L$170:L$184)</f>
        <v>4</v>
      </c>
    </row>
    <row r="182" spans="1:14" ht="15" hidden="1">
      <c r="A182" s="8">
        <f>Schools!C15</f>
        <v>0</v>
      </c>
      <c r="B182" s="6" t="s">
        <v>8</v>
      </c>
      <c r="C182" s="13">
        <f>'Field Composite'!C32</f>
        <v>0</v>
      </c>
      <c r="D182" s="13">
        <f>'Field Composite'!D32</f>
        <v>0</v>
      </c>
      <c r="E182" s="31">
        <f t="shared" si="45"/>
        <v>0</v>
      </c>
      <c r="F182" s="13">
        <f>'Field Composite'!E32</f>
        <v>0</v>
      </c>
      <c r="G182" s="13">
        <f>'Field Composite'!F32</f>
        <v>0</v>
      </c>
      <c r="H182" s="31">
        <f t="shared" si="46"/>
        <v>0</v>
      </c>
      <c r="I182" s="13">
        <f>'Field Composite'!G32</f>
        <v>0</v>
      </c>
      <c r="J182" s="13">
        <f>'Field Composite'!H32</f>
        <v>0</v>
      </c>
      <c r="K182" s="13">
        <f>'Field Composite'!I32</f>
        <v>0</v>
      </c>
      <c r="L182" s="72">
        <f>E182+H182+I182+J182+K182</f>
        <v>0</v>
      </c>
      <c r="M182" s="232"/>
      <c r="N182" s="279">
        <f>RANK(L182,L$170:L$184)</f>
        <v>4</v>
      </c>
    </row>
    <row r="183" spans="1:14" ht="15" hidden="1">
      <c r="A183" s="8">
        <f>Schools!C16</f>
        <v>0</v>
      </c>
      <c r="B183" s="6" t="s">
        <v>8</v>
      </c>
      <c r="C183" s="13">
        <f>'Field Composite'!C33</f>
        <v>0</v>
      </c>
      <c r="D183" s="13">
        <f>'Field Composite'!D33</f>
        <v>0</v>
      </c>
      <c r="E183" s="31">
        <f t="shared" si="45"/>
        <v>0</v>
      </c>
      <c r="F183" s="13">
        <f>'Field Composite'!E33</f>
        <v>0</v>
      </c>
      <c r="G183" s="13">
        <f>'Field Composite'!F33</f>
        <v>0</v>
      </c>
      <c r="H183" s="31">
        <f t="shared" si="46"/>
        <v>0</v>
      </c>
      <c r="I183" s="13">
        <f>'Field Composite'!G33</f>
        <v>0</v>
      </c>
      <c r="J183" s="13">
        <f>'Field Composite'!H33</f>
        <v>0</v>
      </c>
      <c r="K183" s="13">
        <f>'Field Composite'!I33</f>
        <v>0</v>
      </c>
      <c r="L183" s="72">
        <f>E183+H183+I183+J183+K183</f>
        <v>0</v>
      </c>
      <c r="M183" s="232"/>
      <c r="N183" s="279">
        <f>RANK(L183,L$170:L$184)</f>
        <v>4</v>
      </c>
    </row>
    <row r="184" spans="1:14" ht="15" hidden="1">
      <c r="A184" s="8">
        <f>Schools!C17</f>
        <v>0</v>
      </c>
      <c r="B184" s="6" t="s">
        <v>8</v>
      </c>
      <c r="C184" s="13">
        <f>'Field Composite'!C34</f>
        <v>0</v>
      </c>
      <c r="D184" s="13">
        <f>'Field Composite'!D34</f>
        <v>0</v>
      </c>
      <c r="E184" s="31">
        <f t="shared" si="45"/>
        <v>0</v>
      </c>
      <c r="F184" s="13">
        <f>'Field Composite'!E34</f>
        <v>0</v>
      </c>
      <c r="G184" s="13">
        <f>'Field Composite'!F34</f>
        <v>0</v>
      </c>
      <c r="H184" s="31">
        <f t="shared" si="46"/>
        <v>0</v>
      </c>
      <c r="I184" s="13">
        <f>'Field Composite'!G34</f>
        <v>0</v>
      </c>
      <c r="J184" s="13">
        <f>'Field Composite'!H34</f>
        <v>0</v>
      </c>
      <c r="K184" s="13">
        <f>'Field Composite'!I34</f>
        <v>0</v>
      </c>
      <c r="L184" s="72">
        <f>E184+H184+I184+J184+K184</f>
        <v>0</v>
      </c>
      <c r="M184" s="232"/>
      <c r="N184" s="279">
        <f>RANK(L184,L$170:L$184)</f>
        <v>4</v>
      </c>
    </row>
    <row r="185" spans="1:14" ht="15">
      <c r="A185" s="161"/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0"/>
      <c r="M185" s="234"/>
      <c r="N185" s="280"/>
    </row>
    <row r="186" spans="1:14" ht="15">
      <c r="A186" s="8" t="str">
        <f>+Schools!D4</f>
        <v>Thornwood</v>
      </c>
      <c r="B186" s="6" t="s">
        <v>9</v>
      </c>
      <c r="C186" s="13">
        <f>'Field Composite'!C36</f>
        <v>14.6</v>
      </c>
      <c r="D186" s="13">
        <f>'Field Composite'!D36</f>
        <v>12</v>
      </c>
      <c r="E186" s="31">
        <f t="shared" si="45"/>
        <v>13.3</v>
      </c>
      <c r="F186" s="13">
        <f>'Field Composite'!E36</f>
        <v>10.4</v>
      </c>
      <c r="G186" s="13">
        <f>'Field Composite'!F36</f>
        <v>9.9</v>
      </c>
      <c r="H186" s="31">
        <f t="shared" si="46"/>
        <v>10.15</v>
      </c>
      <c r="I186" s="13">
        <f>'Field Composite'!G36</f>
        <v>13.5</v>
      </c>
      <c r="J186" s="13">
        <f>'Field Composite'!H36</f>
        <v>15.1</v>
      </c>
      <c r="K186" s="13">
        <f>'Field Composite'!I36</f>
        <v>10.9</v>
      </c>
      <c r="L186" s="72">
        <f aca="true" t="shared" si="51" ref="L186:L191">E186+H186+I186+J186+K186</f>
        <v>62.95</v>
      </c>
      <c r="M186" s="233">
        <f>RANK(L186,L$186:L$203)</f>
        <v>7</v>
      </c>
      <c r="N186" s="279">
        <f aca="true" t="shared" si="52" ref="N186:N199">RANK(L186,L$186:L$199)</f>
        <v>4</v>
      </c>
    </row>
    <row r="187" spans="1:14" ht="15">
      <c r="A187" s="8" t="str">
        <f>+Schools!D5</f>
        <v>Watseka</v>
      </c>
      <c r="B187" s="6" t="s">
        <v>9</v>
      </c>
      <c r="C187" s="13">
        <f>'Field Composite'!C37</f>
        <v>13.7</v>
      </c>
      <c r="D187" s="13">
        <f>'Field Composite'!D37</f>
        <v>13</v>
      </c>
      <c r="E187" s="31">
        <f t="shared" si="45"/>
        <v>13.35</v>
      </c>
      <c r="F187" s="13">
        <f>'Field Composite'!E37</f>
        <v>10.6</v>
      </c>
      <c r="G187" s="13">
        <f>'Field Composite'!F37</f>
        <v>11.8</v>
      </c>
      <c r="H187" s="31">
        <f t="shared" si="46"/>
        <v>11.2</v>
      </c>
      <c r="I187" s="13">
        <f>'Field Composite'!G37</f>
        <v>14.7</v>
      </c>
      <c r="J187" s="13">
        <f>'Field Composite'!H37</f>
        <v>15.1</v>
      </c>
      <c r="K187" s="13">
        <f>'Field Composite'!I37</f>
        <v>12.5</v>
      </c>
      <c r="L187" s="72">
        <f t="shared" si="51"/>
        <v>66.85</v>
      </c>
      <c r="M187" s="233">
        <f>RANK(L187,L$186:L$203)</f>
        <v>4</v>
      </c>
      <c r="N187" s="279">
        <f t="shared" si="52"/>
        <v>3</v>
      </c>
    </row>
    <row r="188" spans="1:14" ht="15">
      <c r="A188" s="8" t="str">
        <f>+Schools!D6</f>
        <v>LaSalle-Peru</v>
      </c>
      <c r="B188" s="6" t="s">
        <v>9</v>
      </c>
      <c r="C188" s="13">
        <f>'Field Composite'!C38</f>
        <v>16.6</v>
      </c>
      <c r="D188" s="13">
        <f>'Field Composite'!D38</f>
        <v>13.4</v>
      </c>
      <c r="E188" s="31">
        <f t="shared" si="45"/>
        <v>15</v>
      </c>
      <c r="F188" s="13">
        <f>'Field Composite'!E38</f>
        <v>10.8</v>
      </c>
      <c r="G188" s="13">
        <f>'Field Composite'!F38</f>
        <v>14.5</v>
      </c>
      <c r="H188" s="31">
        <f t="shared" si="46"/>
        <v>12.65</v>
      </c>
      <c r="I188" s="13">
        <f>'Field Composite'!G38</f>
        <v>16</v>
      </c>
      <c r="J188" s="13">
        <f>'Field Composite'!H38</f>
        <v>17</v>
      </c>
      <c r="K188" s="13">
        <f>'Field Composite'!I38</f>
        <v>14.2</v>
      </c>
      <c r="L188" s="72">
        <f t="shared" si="51"/>
        <v>74.85</v>
      </c>
      <c r="M188" s="233">
        <f>RANK(L188,L$186:L$203)</f>
        <v>2</v>
      </c>
      <c r="N188" s="279">
        <f t="shared" si="52"/>
        <v>1</v>
      </c>
    </row>
    <row r="189" spans="1:14" ht="15">
      <c r="A189" s="8" t="str">
        <f>+Schools!D7</f>
        <v>Lincoln Community</v>
      </c>
      <c r="B189" s="6" t="s">
        <v>9</v>
      </c>
      <c r="C189" s="13">
        <f>'Field Composite'!C39</f>
        <v>14.3</v>
      </c>
      <c r="D189" s="13">
        <f>'Field Composite'!D39</f>
        <v>13.7</v>
      </c>
      <c r="E189" s="31">
        <f t="shared" si="45"/>
        <v>14</v>
      </c>
      <c r="F189" s="13">
        <f>'Field Composite'!E39</f>
        <v>11</v>
      </c>
      <c r="G189" s="13">
        <f>'Field Composite'!F39</f>
        <v>10.8</v>
      </c>
      <c r="H189" s="31">
        <f t="shared" si="46"/>
        <v>10.9</v>
      </c>
      <c r="I189" s="13">
        <f>'Field Composite'!G39</f>
        <v>14.6</v>
      </c>
      <c r="J189" s="13">
        <f>'Field Composite'!H39</f>
        <v>17.3</v>
      </c>
      <c r="K189" s="13">
        <f>'Field Composite'!I39</f>
        <v>11.3</v>
      </c>
      <c r="L189" s="72">
        <f t="shared" si="51"/>
        <v>68.1</v>
      </c>
      <c r="M189" s="233">
        <f>RANK(L189,L$186:L$203)</f>
        <v>3</v>
      </c>
      <c r="N189" s="279">
        <f t="shared" si="52"/>
        <v>2</v>
      </c>
    </row>
    <row r="190" spans="1:14" ht="15" hidden="1">
      <c r="A190" s="8">
        <f>Schools!D8</f>
        <v>0</v>
      </c>
      <c r="B190" s="6" t="s">
        <v>9</v>
      </c>
      <c r="C190" s="13">
        <f>'Field Composite'!C40</f>
        <v>0</v>
      </c>
      <c r="D190" s="13">
        <f>'Field Composite'!D40</f>
        <v>0</v>
      </c>
      <c r="E190" s="31">
        <f t="shared" si="45"/>
        <v>0</v>
      </c>
      <c r="F190" s="13">
        <f>'Field Composite'!E40</f>
        <v>0</v>
      </c>
      <c r="G190" s="13">
        <f>'Field Composite'!F40</f>
        <v>0</v>
      </c>
      <c r="H190" s="31">
        <f t="shared" si="46"/>
        <v>0</v>
      </c>
      <c r="I190" s="13">
        <f>'Field Composite'!G40</f>
        <v>0</v>
      </c>
      <c r="J190" s="13">
        <f>'Field Composite'!H40</f>
        <v>0</v>
      </c>
      <c r="K190" s="13">
        <f>'Field Composite'!I40</f>
        <v>0</v>
      </c>
      <c r="L190" s="72">
        <f t="shared" si="51"/>
        <v>0</v>
      </c>
      <c r="M190" s="232"/>
      <c r="N190" s="279">
        <f t="shared" si="52"/>
        <v>5</v>
      </c>
    </row>
    <row r="191" spans="1:14" ht="15" hidden="1">
      <c r="A191" s="8">
        <f>Schools!D9</f>
        <v>0</v>
      </c>
      <c r="B191" s="6" t="s">
        <v>9</v>
      </c>
      <c r="C191" s="13">
        <f>'Field Composite'!C41</f>
        <v>0</v>
      </c>
      <c r="D191" s="13">
        <f>'Field Composite'!D41</f>
        <v>0</v>
      </c>
      <c r="E191" s="31">
        <f t="shared" si="45"/>
        <v>0</v>
      </c>
      <c r="F191" s="13">
        <f>'Field Composite'!E41</f>
        <v>0</v>
      </c>
      <c r="G191" s="13">
        <f>'Field Composite'!F41</f>
        <v>0</v>
      </c>
      <c r="H191" s="31">
        <f t="shared" si="46"/>
        <v>0</v>
      </c>
      <c r="I191" s="13">
        <f>'Field Composite'!G41</f>
        <v>0</v>
      </c>
      <c r="J191" s="13">
        <f>'Field Composite'!H41</f>
        <v>0</v>
      </c>
      <c r="K191" s="13">
        <f>'Field Composite'!I41</f>
        <v>0</v>
      </c>
      <c r="L191" s="72">
        <f t="shared" si="51"/>
        <v>0</v>
      </c>
      <c r="M191" s="232"/>
      <c r="N191" s="279">
        <f t="shared" si="52"/>
        <v>5</v>
      </c>
    </row>
    <row r="192" spans="1:14" ht="15" hidden="1">
      <c r="A192" s="8">
        <f>Schools!D10</f>
        <v>0</v>
      </c>
      <c r="B192" s="6" t="s">
        <v>9</v>
      </c>
      <c r="C192" s="13">
        <f>'Field Composite'!C42</f>
        <v>0</v>
      </c>
      <c r="D192" s="13">
        <f>'Field Composite'!D42</f>
        <v>0</v>
      </c>
      <c r="E192" s="31">
        <f>(C192+D192)/2</f>
        <v>0</v>
      </c>
      <c r="F192" s="13">
        <f>'Field Composite'!E42</f>
        <v>0</v>
      </c>
      <c r="G192" s="13">
        <f>'Field Composite'!F42</f>
        <v>0</v>
      </c>
      <c r="H192" s="31">
        <f>(F192+G192)/2</f>
        <v>0</v>
      </c>
      <c r="I192" s="13">
        <f>'Field Composite'!G42</f>
        <v>0</v>
      </c>
      <c r="J192" s="13">
        <f>'Field Composite'!H42</f>
        <v>0</v>
      </c>
      <c r="K192" s="13">
        <f>'Field Composite'!I42</f>
        <v>0</v>
      </c>
      <c r="L192" s="72">
        <f>E192+H192+I192+J192+K192</f>
        <v>0</v>
      </c>
      <c r="M192" s="232"/>
      <c r="N192" s="279">
        <f t="shared" si="52"/>
        <v>5</v>
      </c>
    </row>
    <row r="193" spans="1:14" ht="15.75" hidden="1" thickBot="1">
      <c r="A193" s="157">
        <f>Schools!D11</f>
        <v>0</v>
      </c>
      <c r="B193" s="158" t="s">
        <v>9</v>
      </c>
      <c r="C193" s="159">
        <f>'Field Composite'!C43</f>
        <v>0</v>
      </c>
      <c r="D193" s="159">
        <f>'Field Composite'!D43</f>
        <v>0</v>
      </c>
      <c r="E193" s="106">
        <f t="shared" si="45"/>
        <v>0</v>
      </c>
      <c r="F193" s="159">
        <f>'Field Composite'!E43</f>
        <v>0</v>
      </c>
      <c r="G193" s="159">
        <f>'Field Composite'!F43</f>
        <v>0</v>
      </c>
      <c r="H193" s="106">
        <f t="shared" si="46"/>
        <v>0</v>
      </c>
      <c r="I193" s="159">
        <f>'Field Composite'!G43</f>
        <v>0</v>
      </c>
      <c r="J193" s="159">
        <f>'Field Composite'!H43</f>
        <v>0</v>
      </c>
      <c r="K193" s="159">
        <f>'Field Composite'!I43</f>
        <v>0</v>
      </c>
      <c r="L193" s="160">
        <f>E193+H193+I193+J193+K193</f>
        <v>0</v>
      </c>
      <c r="M193" s="232"/>
      <c r="N193" s="281">
        <f t="shared" si="52"/>
        <v>5</v>
      </c>
    </row>
    <row r="194" spans="1:14" ht="15" hidden="1">
      <c r="A194" s="8">
        <f>Schools!D12</f>
        <v>0</v>
      </c>
      <c r="B194" s="6" t="s">
        <v>9</v>
      </c>
      <c r="C194" s="13">
        <f>'Field Composite'!C44</f>
        <v>0</v>
      </c>
      <c r="D194" s="13">
        <f>'Field Composite'!D44</f>
        <v>0</v>
      </c>
      <c r="E194" s="31">
        <f t="shared" si="45"/>
        <v>0</v>
      </c>
      <c r="F194" s="13">
        <f>'Field Composite'!E44</f>
        <v>0</v>
      </c>
      <c r="G194" s="13">
        <f>'Field Composite'!F44</f>
        <v>0</v>
      </c>
      <c r="H194" s="31">
        <f t="shared" si="46"/>
        <v>0</v>
      </c>
      <c r="I194" s="13">
        <f>'Field Composite'!G44</f>
        <v>0</v>
      </c>
      <c r="J194" s="13">
        <f>'Field Composite'!H44</f>
        <v>0</v>
      </c>
      <c r="K194" s="13">
        <f>'Field Composite'!I44</f>
        <v>0</v>
      </c>
      <c r="L194" s="72">
        <f>E194+H194+I194+J194+K194</f>
        <v>0</v>
      </c>
      <c r="M194" s="232"/>
      <c r="N194" s="279">
        <f t="shared" si="52"/>
        <v>5</v>
      </c>
    </row>
    <row r="195" spans="1:14" ht="15" hidden="1">
      <c r="A195" s="8">
        <f>Schools!D13</f>
        <v>0</v>
      </c>
      <c r="B195" s="6" t="s">
        <v>9</v>
      </c>
      <c r="C195" s="13">
        <f>'Field Composite'!C45</f>
        <v>0</v>
      </c>
      <c r="D195" s="13">
        <f>'Field Composite'!D45</f>
        <v>0</v>
      </c>
      <c r="E195" s="31">
        <f t="shared" si="45"/>
        <v>0</v>
      </c>
      <c r="F195" s="13">
        <f>'Field Composite'!E45</f>
        <v>0</v>
      </c>
      <c r="G195" s="13">
        <f>'Field Composite'!F45</f>
        <v>0</v>
      </c>
      <c r="H195" s="31">
        <f t="shared" si="46"/>
        <v>0</v>
      </c>
      <c r="I195" s="13">
        <f>'Field Composite'!G45</f>
        <v>0</v>
      </c>
      <c r="J195" s="13">
        <f>'Field Composite'!H45</f>
        <v>0</v>
      </c>
      <c r="K195" s="13">
        <f>'Field Composite'!I45</f>
        <v>0</v>
      </c>
      <c r="L195" s="72">
        <f>E195+H195+I195+J195+K195</f>
        <v>0</v>
      </c>
      <c r="M195" s="232"/>
      <c r="N195" s="279">
        <f t="shared" si="52"/>
        <v>5</v>
      </c>
    </row>
    <row r="196" spans="1:14" ht="15" hidden="1">
      <c r="A196" s="8">
        <f>Schools!D14</f>
        <v>0</v>
      </c>
      <c r="B196" s="6" t="s">
        <v>9</v>
      </c>
      <c r="C196" s="13">
        <f>'Field Composite'!C46</f>
        <v>0</v>
      </c>
      <c r="D196" s="13">
        <f>'Field Composite'!D46</f>
        <v>0</v>
      </c>
      <c r="E196" s="31">
        <f t="shared" si="45"/>
        <v>0</v>
      </c>
      <c r="F196" s="13">
        <f>'Field Composite'!E46</f>
        <v>0</v>
      </c>
      <c r="G196" s="13">
        <f>'Field Composite'!F46</f>
        <v>0</v>
      </c>
      <c r="H196" s="31">
        <f t="shared" si="46"/>
        <v>0</v>
      </c>
      <c r="I196" s="13">
        <f>'Field Composite'!G46</f>
        <v>0</v>
      </c>
      <c r="J196" s="13">
        <f>'Field Composite'!H46</f>
        <v>0</v>
      </c>
      <c r="K196" s="13">
        <f>'Field Composite'!I46</f>
        <v>0</v>
      </c>
      <c r="L196" s="72">
        <f>E196+H196+I196+J196+K196</f>
        <v>0</v>
      </c>
      <c r="M196" s="232"/>
      <c r="N196" s="279">
        <f t="shared" si="52"/>
        <v>5</v>
      </c>
    </row>
    <row r="197" spans="1:14" ht="15" hidden="1">
      <c r="A197" s="8">
        <f>Schools!D15</f>
        <v>0</v>
      </c>
      <c r="B197" s="6" t="s">
        <v>9</v>
      </c>
      <c r="C197" s="13">
        <f>'Field Composite'!C47</f>
        <v>0</v>
      </c>
      <c r="D197" s="13">
        <f>'Field Composite'!D47</f>
        <v>0</v>
      </c>
      <c r="E197" s="31">
        <f t="shared" si="45"/>
        <v>0</v>
      </c>
      <c r="F197" s="13">
        <f>'Field Composite'!E47</f>
        <v>0</v>
      </c>
      <c r="G197" s="13">
        <f>'Field Composite'!F47</f>
        <v>0</v>
      </c>
      <c r="H197" s="31">
        <f t="shared" si="46"/>
        <v>0</v>
      </c>
      <c r="I197" s="13">
        <f>'Field Composite'!G47</f>
        <v>0</v>
      </c>
      <c r="J197" s="13">
        <f>'Field Composite'!H47</f>
        <v>0</v>
      </c>
      <c r="K197" s="13">
        <f>'Field Composite'!I47</f>
        <v>0</v>
      </c>
      <c r="L197" s="72">
        <f>E197+H197+I197+J197+K197</f>
        <v>0</v>
      </c>
      <c r="M197" s="232"/>
      <c r="N197" s="279">
        <f t="shared" si="52"/>
        <v>5</v>
      </c>
    </row>
    <row r="198" spans="1:14" ht="15" hidden="1">
      <c r="A198" s="8">
        <f>Schools!D16</f>
        <v>0</v>
      </c>
      <c r="B198" s="6" t="s">
        <v>9</v>
      </c>
      <c r="C198" s="13">
        <f>'Field Composite'!C48</f>
        <v>0</v>
      </c>
      <c r="D198" s="13">
        <f>'Field Composite'!D48</f>
        <v>0</v>
      </c>
      <c r="E198" s="31">
        <f t="shared" si="45"/>
        <v>0</v>
      </c>
      <c r="F198" s="13">
        <f>'Field Composite'!E48</f>
        <v>0</v>
      </c>
      <c r="G198" s="13">
        <f>'Field Composite'!F48</f>
        <v>0</v>
      </c>
      <c r="H198" s="31">
        <f t="shared" si="46"/>
        <v>0</v>
      </c>
      <c r="I198" s="13">
        <f>'Field Composite'!G48</f>
        <v>0</v>
      </c>
      <c r="J198" s="13">
        <f>'Field Composite'!H48</f>
        <v>0</v>
      </c>
      <c r="K198" s="13">
        <f>'Field Composite'!I48</f>
        <v>0</v>
      </c>
      <c r="L198" s="72">
        <f>E198+H198+I198+J198+K198</f>
        <v>0</v>
      </c>
      <c r="M198" s="232"/>
      <c r="N198" s="279">
        <f t="shared" si="52"/>
        <v>5</v>
      </c>
    </row>
    <row r="199" spans="1:14" ht="15" hidden="1">
      <c r="A199" s="8">
        <f>Schools!D17</f>
        <v>0</v>
      </c>
      <c r="B199" s="6" t="s">
        <v>9</v>
      </c>
      <c r="C199" s="13">
        <f>'Field Composite'!C49</f>
        <v>0</v>
      </c>
      <c r="D199" s="13">
        <f>'Field Composite'!D49</f>
        <v>0</v>
      </c>
      <c r="E199" s="31">
        <f t="shared" si="45"/>
        <v>0</v>
      </c>
      <c r="F199" s="13">
        <f>'Field Composite'!E49</f>
        <v>0</v>
      </c>
      <c r="G199" s="13">
        <f>'Field Composite'!F49</f>
        <v>0</v>
      </c>
      <c r="H199" s="31">
        <f t="shared" si="46"/>
        <v>0</v>
      </c>
      <c r="I199" s="13">
        <f>'Field Composite'!G49</f>
        <v>0</v>
      </c>
      <c r="J199" s="13">
        <f>'Field Composite'!H49</f>
        <v>0</v>
      </c>
      <c r="K199" s="13">
        <f>'Field Composite'!I49</f>
        <v>0</v>
      </c>
      <c r="L199" s="72">
        <f>E199+H199+I199+J199+K199</f>
        <v>0</v>
      </c>
      <c r="M199" s="232"/>
      <c r="N199" s="279">
        <f t="shared" si="52"/>
        <v>5</v>
      </c>
    </row>
    <row r="200" spans="1:14" ht="15" hidden="1">
      <c r="A200" s="161"/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  <c r="L200" s="130"/>
      <c r="M200" s="232"/>
      <c r="N200" s="280"/>
    </row>
    <row r="201" spans="1:14" ht="15">
      <c r="A201" s="8" t="str">
        <f>+Schools!E4</f>
        <v>Galesburg</v>
      </c>
      <c r="B201" s="6" t="s">
        <v>10</v>
      </c>
      <c r="C201" s="13">
        <f>'Field Composite'!C51</f>
        <v>16.7</v>
      </c>
      <c r="D201" s="13">
        <f>'Field Composite'!D51</f>
        <v>13.9</v>
      </c>
      <c r="E201" s="31">
        <f t="shared" si="45"/>
        <v>15.3</v>
      </c>
      <c r="F201" s="13">
        <f>'Field Composite'!E51</f>
        <v>10.7</v>
      </c>
      <c r="G201" s="13">
        <f>'Field Composite'!F51</f>
        <v>10.4</v>
      </c>
      <c r="H201" s="31">
        <f t="shared" si="46"/>
        <v>10.55</v>
      </c>
      <c r="I201" s="13">
        <f>'Field Composite'!G51</f>
        <v>14.4</v>
      </c>
      <c r="J201" s="13">
        <f>'Field Composite'!H51</f>
        <v>14.5</v>
      </c>
      <c r="K201" s="13">
        <f>'Field Composite'!I51</f>
        <v>10.3</v>
      </c>
      <c r="L201" s="72">
        <f aca="true" t="shared" si="53" ref="L201:L207">E201+H201+I201+J201+K201</f>
        <v>65.05</v>
      </c>
      <c r="M201" s="233">
        <f>RANK(L201,L$186:L$203)</f>
        <v>6</v>
      </c>
      <c r="N201" s="279">
        <f>RANK(L201,L$201:L$214)</f>
        <v>3</v>
      </c>
    </row>
    <row r="202" spans="1:14" ht="15">
      <c r="A202" s="8" t="str">
        <f>+Schools!E5</f>
        <v>Canton</v>
      </c>
      <c r="B202" s="6" t="s">
        <v>10</v>
      </c>
      <c r="C202" s="13">
        <f>'Field Composite'!C52</f>
        <v>15.7</v>
      </c>
      <c r="D202" s="13">
        <f>'Field Composite'!D52</f>
        <v>14.1</v>
      </c>
      <c r="E202" s="31">
        <f>(C202+D202)/2</f>
        <v>14.899999999999999</v>
      </c>
      <c r="F202" s="13">
        <f>'Field Composite'!E52</f>
        <v>10.9</v>
      </c>
      <c r="G202" s="13">
        <f>'Field Composite'!F52</f>
        <v>12.2</v>
      </c>
      <c r="H202" s="31">
        <f t="shared" si="46"/>
        <v>11.55</v>
      </c>
      <c r="I202" s="13">
        <f>'Field Composite'!G52</f>
        <v>15.5</v>
      </c>
      <c r="J202" s="13">
        <f>'Field Composite'!H52</f>
        <v>13.9</v>
      </c>
      <c r="K202" s="13">
        <f>'Field Composite'!I52</f>
        <v>9.6</v>
      </c>
      <c r="L202" s="72">
        <f t="shared" si="53"/>
        <v>65.45</v>
      </c>
      <c r="M202" s="233">
        <f>RANK(L202,L$186:L$203)</f>
        <v>5</v>
      </c>
      <c r="N202" s="279">
        <f>RANK(L202,L$201:L$214)</f>
        <v>2</v>
      </c>
    </row>
    <row r="203" spans="1:14" ht="15.75" thickBot="1">
      <c r="A203" s="10" t="str">
        <f>+Schools!E6</f>
        <v>Dunlap</v>
      </c>
      <c r="B203" s="4" t="s">
        <v>10</v>
      </c>
      <c r="C203" s="35">
        <f>'Field Composite'!C53</f>
        <v>18.4</v>
      </c>
      <c r="D203" s="35">
        <f>'Field Composite'!D53</f>
        <v>15.8</v>
      </c>
      <c r="E203" s="229">
        <f t="shared" si="45"/>
        <v>17.1</v>
      </c>
      <c r="F203" s="35">
        <f>'Field Composite'!E53</f>
        <v>11.2</v>
      </c>
      <c r="G203" s="35">
        <f>'Field Composite'!F53</f>
        <v>16.5</v>
      </c>
      <c r="H203" s="229">
        <f t="shared" si="46"/>
        <v>13.85</v>
      </c>
      <c r="I203" s="35">
        <f>'Field Composite'!G53</f>
        <v>17.9</v>
      </c>
      <c r="J203" s="35">
        <f>'Field Composite'!H53</f>
        <v>17.3</v>
      </c>
      <c r="K203" s="35">
        <f>'Field Composite'!I53</f>
        <v>16.5</v>
      </c>
      <c r="L203" s="73">
        <f t="shared" si="53"/>
        <v>82.65</v>
      </c>
      <c r="M203" s="235">
        <f>RANK(L203,L$186:L$203)</f>
        <v>1</v>
      </c>
      <c r="N203" s="282">
        <f>RANK(L203,L$201:L$214)</f>
        <v>1</v>
      </c>
    </row>
    <row r="204" spans="1:13" ht="15" hidden="1">
      <c r="A204" s="197">
        <f>+Schools!E7</f>
        <v>0</v>
      </c>
      <c r="B204" s="53" t="s">
        <v>10</v>
      </c>
      <c r="C204" s="65">
        <f>'Field Composite'!C54</f>
        <v>0</v>
      </c>
      <c r="D204" s="65">
        <f>'Field Composite'!D54</f>
        <v>0</v>
      </c>
      <c r="E204" s="198">
        <f t="shared" si="45"/>
        <v>0</v>
      </c>
      <c r="F204" s="65">
        <f>'Field Composite'!E54</f>
        <v>0</v>
      </c>
      <c r="G204" s="65">
        <f>'Field Composite'!F54</f>
        <v>0</v>
      </c>
      <c r="H204" s="198">
        <f t="shared" si="46"/>
        <v>0</v>
      </c>
      <c r="I204" s="65">
        <f>'Field Composite'!G54</f>
        <v>0</v>
      </c>
      <c r="J204" s="65">
        <f>'Field Composite'!H54</f>
        <v>0</v>
      </c>
      <c r="K204" s="65">
        <f>'Field Composite'!I54</f>
        <v>0</v>
      </c>
      <c r="L204" s="199">
        <f t="shared" si="53"/>
        <v>0</v>
      </c>
      <c r="M204" s="200">
        <f>RANK(L204,L$201:L$214)</f>
        <v>4</v>
      </c>
    </row>
    <row r="205" spans="1:13" ht="15" hidden="1">
      <c r="A205" s="104">
        <f>+Schools!E8</f>
        <v>0</v>
      </c>
      <c r="B205" s="6" t="s">
        <v>10</v>
      </c>
      <c r="C205" s="13">
        <f>'Field Composite'!C55</f>
        <v>0</v>
      </c>
      <c r="D205" s="13">
        <f>'Field Composite'!D55</f>
        <v>0</v>
      </c>
      <c r="E205" s="31">
        <f t="shared" si="45"/>
        <v>0</v>
      </c>
      <c r="F205" s="13">
        <f>'Field Composite'!E55</f>
        <v>0</v>
      </c>
      <c r="G205" s="13">
        <f>'Field Composite'!F55</f>
        <v>0</v>
      </c>
      <c r="H205" s="31">
        <f t="shared" si="46"/>
        <v>0</v>
      </c>
      <c r="I205" s="13">
        <f>'Field Composite'!G55</f>
        <v>0</v>
      </c>
      <c r="J205" s="13">
        <f>'Field Composite'!H55</f>
        <v>0</v>
      </c>
      <c r="K205" s="13">
        <f>'Field Composite'!I55</f>
        <v>0</v>
      </c>
      <c r="L205" s="72">
        <f t="shared" si="53"/>
        <v>0</v>
      </c>
      <c r="M205" s="107">
        <f>RANK(L205,L$201:L$214)</f>
        <v>4</v>
      </c>
    </row>
    <row r="206" spans="1:13" ht="15" hidden="1">
      <c r="A206" s="8">
        <f>+Schools!E9</f>
        <v>0</v>
      </c>
      <c r="B206" s="6" t="s">
        <v>10</v>
      </c>
      <c r="C206" s="13">
        <f>'Field Composite'!C56</f>
        <v>0</v>
      </c>
      <c r="D206" s="13">
        <f>'Field Composite'!D56</f>
        <v>0</v>
      </c>
      <c r="E206" s="31">
        <f t="shared" si="45"/>
        <v>0</v>
      </c>
      <c r="F206" s="13">
        <f>'Field Composite'!E56</f>
        <v>0</v>
      </c>
      <c r="G206" s="13">
        <f>'Field Composite'!F56</f>
        <v>0</v>
      </c>
      <c r="H206" s="31">
        <f t="shared" si="46"/>
        <v>0</v>
      </c>
      <c r="I206" s="13">
        <f>'Field Composite'!G56</f>
        <v>0</v>
      </c>
      <c r="J206" s="13">
        <f>'Field Composite'!H56</f>
        <v>0</v>
      </c>
      <c r="K206" s="13">
        <f>'Field Composite'!I56</f>
        <v>0</v>
      </c>
      <c r="L206" s="72">
        <f t="shared" si="53"/>
        <v>0</v>
      </c>
      <c r="M206" s="107">
        <f>RANK(L206,L$201:L$214)</f>
        <v>4</v>
      </c>
    </row>
    <row r="207" spans="1:13" ht="15" hidden="1">
      <c r="A207" s="8">
        <f>+Schools!E10</f>
        <v>0</v>
      </c>
      <c r="B207" s="6" t="s">
        <v>10</v>
      </c>
      <c r="C207" s="13">
        <f>'Field Composite'!C57</f>
        <v>0</v>
      </c>
      <c r="D207" s="13">
        <f>'Field Composite'!D57</f>
        <v>0</v>
      </c>
      <c r="E207" s="31">
        <f>(C207+D207)/2</f>
        <v>0</v>
      </c>
      <c r="F207" s="13">
        <f>'Field Composite'!E57</f>
        <v>0</v>
      </c>
      <c r="G207" s="13">
        <f>'Field Composite'!F57</f>
        <v>0</v>
      </c>
      <c r="H207" s="31">
        <f>(F207+G207)/2</f>
        <v>0</v>
      </c>
      <c r="I207" s="13">
        <f>'Field Composite'!G57</f>
        <v>0</v>
      </c>
      <c r="J207" s="13">
        <f>'Field Composite'!H57</f>
        <v>0</v>
      </c>
      <c r="K207" s="13">
        <f>'Field Composite'!I57</f>
        <v>0</v>
      </c>
      <c r="L207" s="72">
        <f t="shared" si="53"/>
        <v>0</v>
      </c>
      <c r="M207" s="107">
        <f>RANK(L207,L$201:L$214)</f>
        <v>4</v>
      </c>
    </row>
    <row r="208" spans="1:13" ht="15" hidden="1">
      <c r="A208" s="8">
        <f>Schools!E11</f>
        <v>0</v>
      </c>
      <c r="B208" s="6" t="s">
        <v>10</v>
      </c>
      <c r="C208" s="13">
        <f>'Field Composite'!C58</f>
        <v>0</v>
      </c>
      <c r="D208" s="13">
        <f>'Field Composite'!D58</f>
        <v>0</v>
      </c>
      <c r="E208" s="31">
        <f t="shared" si="45"/>
        <v>0</v>
      </c>
      <c r="F208" s="13">
        <f>'Field Composite'!E58</f>
        <v>0</v>
      </c>
      <c r="G208" s="13">
        <f>'Field Composite'!F58</f>
        <v>0</v>
      </c>
      <c r="H208" s="31">
        <f t="shared" si="46"/>
        <v>0</v>
      </c>
      <c r="I208" s="13">
        <f>'Field Composite'!G58</f>
        <v>0</v>
      </c>
      <c r="J208" s="13">
        <f>'Field Composite'!H58</f>
        <v>0</v>
      </c>
      <c r="K208" s="13">
        <f>'Field Composite'!I58</f>
        <v>0</v>
      </c>
      <c r="L208" s="72">
        <f aca="true" t="shared" si="54" ref="L208:L214">E208+H208+I208+J208+K208</f>
        <v>0</v>
      </c>
      <c r="M208" s="107">
        <f aca="true" t="shared" si="55" ref="M208:M214">RANK(L208,L$201:L$214)</f>
        <v>4</v>
      </c>
    </row>
    <row r="209" spans="1:13" ht="15" hidden="1">
      <c r="A209" s="8">
        <f>Schools!E12</f>
        <v>0</v>
      </c>
      <c r="B209" s="6" t="s">
        <v>10</v>
      </c>
      <c r="C209" s="13">
        <f>'Field Composite'!C59</f>
        <v>0</v>
      </c>
      <c r="D209" s="13">
        <f>'Field Composite'!D59</f>
        <v>0</v>
      </c>
      <c r="E209" s="31">
        <f t="shared" si="45"/>
        <v>0</v>
      </c>
      <c r="F209" s="13">
        <f>'Field Composite'!E59</f>
        <v>0</v>
      </c>
      <c r="G209" s="13">
        <f>'Field Composite'!F59</f>
        <v>0</v>
      </c>
      <c r="H209" s="31">
        <f t="shared" si="46"/>
        <v>0</v>
      </c>
      <c r="I209" s="13">
        <f>'Field Composite'!G59</f>
        <v>0</v>
      </c>
      <c r="J209" s="13">
        <f>'Field Composite'!H59</f>
        <v>0</v>
      </c>
      <c r="K209" s="13">
        <f>'Field Composite'!I59</f>
        <v>0</v>
      </c>
      <c r="L209" s="72">
        <f t="shared" si="54"/>
        <v>0</v>
      </c>
      <c r="M209" s="107">
        <f t="shared" si="55"/>
        <v>4</v>
      </c>
    </row>
    <row r="210" spans="1:13" ht="15" hidden="1">
      <c r="A210" s="8">
        <f>Schools!E13</f>
        <v>0</v>
      </c>
      <c r="B210" s="6" t="s">
        <v>10</v>
      </c>
      <c r="C210" s="13">
        <f>'Field Composite'!C60</f>
        <v>0</v>
      </c>
      <c r="D210" s="13">
        <f>'Field Composite'!D60</f>
        <v>0</v>
      </c>
      <c r="E210" s="31">
        <f t="shared" si="45"/>
        <v>0</v>
      </c>
      <c r="F210" s="13">
        <f>'Field Composite'!E60</f>
        <v>0</v>
      </c>
      <c r="G210" s="13">
        <f>'Field Composite'!F60</f>
        <v>0</v>
      </c>
      <c r="H210" s="31">
        <f t="shared" si="46"/>
        <v>0</v>
      </c>
      <c r="I210" s="13">
        <f>'Field Composite'!G60</f>
        <v>0</v>
      </c>
      <c r="J210" s="13">
        <f>'Field Composite'!H60</f>
        <v>0</v>
      </c>
      <c r="K210" s="13">
        <f>'Field Composite'!I60</f>
        <v>0</v>
      </c>
      <c r="L210" s="72">
        <f t="shared" si="54"/>
        <v>0</v>
      </c>
      <c r="M210" s="107">
        <f t="shared" si="55"/>
        <v>4</v>
      </c>
    </row>
    <row r="211" spans="1:13" ht="15" hidden="1">
      <c r="A211" s="8">
        <f>Schools!E14</f>
        <v>0</v>
      </c>
      <c r="B211" s="6" t="s">
        <v>10</v>
      </c>
      <c r="C211" s="13">
        <f>'Field Composite'!C61</f>
        <v>0</v>
      </c>
      <c r="D211" s="13">
        <f>'Field Composite'!D61</f>
        <v>0</v>
      </c>
      <c r="E211" s="31">
        <f t="shared" si="45"/>
        <v>0</v>
      </c>
      <c r="F211" s="13">
        <f>'Field Composite'!E61</f>
        <v>0</v>
      </c>
      <c r="G211" s="13">
        <f>'Field Composite'!F61</f>
        <v>0</v>
      </c>
      <c r="H211" s="31">
        <f t="shared" si="46"/>
        <v>0</v>
      </c>
      <c r="I211" s="13">
        <f>'Field Composite'!G61</f>
        <v>0</v>
      </c>
      <c r="J211" s="13">
        <f>'Field Composite'!H61</f>
        <v>0</v>
      </c>
      <c r="K211" s="13">
        <f>'Field Composite'!I61</f>
        <v>0</v>
      </c>
      <c r="L211" s="72">
        <f t="shared" si="54"/>
        <v>0</v>
      </c>
      <c r="M211" s="107">
        <f t="shared" si="55"/>
        <v>4</v>
      </c>
    </row>
    <row r="212" spans="1:13" ht="15" hidden="1">
      <c r="A212" s="8">
        <f>Schools!E15</f>
        <v>0</v>
      </c>
      <c r="B212" s="6" t="s">
        <v>10</v>
      </c>
      <c r="C212" s="13">
        <f>'Field Composite'!C62</f>
        <v>0</v>
      </c>
      <c r="D212" s="13">
        <f>'Field Composite'!D62</f>
        <v>0</v>
      </c>
      <c r="E212" s="31">
        <f t="shared" si="45"/>
        <v>0</v>
      </c>
      <c r="F212" s="13">
        <f>'Field Composite'!E62</f>
        <v>0</v>
      </c>
      <c r="G212" s="13">
        <f>'Field Composite'!F62</f>
        <v>0</v>
      </c>
      <c r="H212" s="31">
        <f t="shared" si="46"/>
        <v>0</v>
      </c>
      <c r="I212" s="13">
        <f>'Field Composite'!G62</f>
        <v>0</v>
      </c>
      <c r="J212" s="13">
        <f>'Field Composite'!H62</f>
        <v>0</v>
      </c>
      <c r="K212" s="13">
        <f>'Field Composite'!I62</f>
        <v>0</v>
      </c>
      <c r="L212" s="72">
        <f t="shared" si="54"/>
        <v>0</v>
      </c>
      <c r="M212" s="107">
        <f t="shared" si="55"/>
        <v>4</v>
      </c>
    </row>
    <row r="213" spans="1:13" ht="15" hidden="1">
      <c r="A213" s="8">
        <f>Schools!E16</f>
        <v>0</v>
      </c>
      <c r="B213" s="6" t="s">
        <v>10</v>
      </c>
      <c r="C213" s="13">
        <f>'Field Composite'!C63</f>
        <v>0</v>
      </c>
      <c r="D213" s="13">
        <f>'Field Composite'!D63</f>
        <v>0</v>
      </c>
      <c r="E213" s="31">
        <f t="shared" si="45"/>
        <v>0</v>
      </c>
      <c r="F213" s="13">
        <f>'Field Composite'!E63</f>
        <v>0</v>
      </c>
      <c r="G213" s="13">
        <f>'Field Composite'!F63</f>
        <v>0</v>
      </c>
      <c r="H213" s="31">
        <f t="shared" si="46"/>
        <v>0</v>
      </c>
      <c r="I213" s="13">
        <f>'Field Composite'!G63</f>
        <v>0</v>
      </c>
      <c r="J213" s="13">
        <f>'Field Composite'!H63</f>
        <v>0</v>
      </c>
      <c r="K213" s="13">
        <f>'Field Composite'!I63</f>
        <v>0</v>
      </c>
      <c r="L213" s="72">
        <f t="shared" si="54"/>
        <v>0</v>
      </c>
      <c r="M213" s="107">
        <f t="shared" si="55"/>
        <v>4</v>
      </c>
    </row>
    <row r="214" spans="1:13" ht="15" hidden="1">
      <c r="A214" s="8">
        <f>Schools!E17</f>
        <v>0</v>
      </c>
      <c r="B214" s="6" t="s">
        <v>10</v>
      </c>
      <c r="C214" s="13">
        <f>'Field Composite'!C64</f>
        <v>0</v>
      </c>
      <c r="D214" s="13">
        <f>'Field Composite'!D64</f>
        <v>0</v>
      </c>
      <c r="E214" s="31">
        <f t="shared" si="45"/>
        <v>0</v>
      </c>
      <c r="F214" s="13">
        <f>'Field Composite'!E64</f>
        <v>0</v>
      </c>
      <c r="G214" s="13">
        <f>'Field Composite'!F64</f>
        <v>0</v>
      </c>
      <c r="H214" s="31">
        <f t="shared" si="46"/>
        <v>0</v>
      </c>
      <c r="I214" s="13">
        <f>'Field Composite'!G64</f>
        <v>0</v>
      </c>
      <c r="J214" s="13">
        <f>'Field Composite'!H64</f>
        <v>0</v>
      </c>
      <c r="K214" s="13">
        <f>'Field Composite'!I64</f>
        <v>0</v>
      </c>
      <c r="L214" s="72">
        <f t="shared" si="54"/>
        <v>0</v>
      </c>
      <c r="M214" s="107">
        <f t="shared" si="55"/>
        <v>4</v>
      </c>
    </row>
    <row r="215" spans="1:13" ht="15" hidden="1">
      <c r="A215" s="161"/>
      <c r="B215" s="129"/>
      <c r="C215" s="130"/>
      <c r="D215" s="130"/>
      <c r="E215" s="130"/>
      <c r="F215" s="130"/>
      <c r="G215" s="130"/>
      <c r="H215" s="130"/>
      <c r="I215" s="130"/>
      <c r="J215" s="130"/>
      <c r="K215" s="130"/>
      <c r="L215" s="130"/>
      <c r="M215" s="131"/>
    </row>
    <row r="216" spans="1:13" ht="15" hidden="1">
      <c r="A216" s="8">
        <f>Schools!F4</f>
        <v>0</v>
      </c>
      <c r="B216" s="6" t="s">
        <v>11</v>
      </c>
      <c r="C216" s="13">
        <f>'Field Composite'!C66</f>
        <v>0</v>
      </c>
      <c r="D216" s="13">
        <f>'Field Composite'!D66</f>
        <v>0</v>
      </c>
      <c r="E216" s="31">
        <f>(C216+D216)/2</f>
        <v>0</v>
      </c>
      <c r="F216" s="13">
        <f>'Field Composite'!E66</f>
        <v>0</v>
      </c>
      <c r="G216" s="13">
        <f>'Field Composite'!F66</f>
        <v>0</v>
      </c>
      <c r="H216" s="31">
        <f>(F216+G216)/2</f>
        <v>0</v>
      </c>
      <c r="I216" s="13">
        <f>'Field Composite'!G66</f>
        <v>0</v>
      </c>
      <c r="J216" s="13">
        <f>'Field Composite'!H66</f>
        <v>0</v>
      </c>
      <c r="K216" s="13">
        <f>'Field Composite'!I66</f>
        <v>0</v>
      </c>
      <c r="L216" s="72">
        <f>E216+H216+I216+J216+K216</f>
        <v>0</v>
      </c>
      <c r="M216" s="107">
        <f>RANK(L216,L$216:L$223)</f>
        <v>1</v>
      </c>
    </row>
    <row r="217" spans="1:13" ht="15" hidden="1">
      <c r="A217" s="8">
        <f>Schools!F5</f>
        <v>0</v>
      </c>
      <c r="B217" s="6" t="s">
        <v>11</v>
      </c>
      <c r="C217" s="13">
        <f>'Field Composite'!C67</f>
        <v>0</v>
      </c>
      <c r="D217" s="13">
        <f>'Field Composite'!D67</f>
        <v>0</v>
      </c>
      <c r="E217" s="31">
        <f aca="true" t="shared" si="56" ref="E217:E223">(C217+D217)/2</f>
        <v>0</v>
      </c>
      <c r="F217" s="13">
        <f>'Field Composite'!E67</f>
        <v>0</v>
      </c>
      <c r="G217" s="13">
        <f>'Field Composite'!F67</f>
        <v>0</v>
      </c>
      <c r="H217" s="31">
        <f aca="true" t="shared" si="57" ref="H217:H223">(F217+G217)/2</f>
        <v>0</v>
      </c>
      <c r="I217" s="13">
        <f>'Field Composite'!G67</f>
        <v>0</v>
      </c>
      <c r="J217" s="13">
        <f>'Field Composite'!H67</f>
        <v>0</v>
      </c>
      <c r="K217" s="13">
        <f>'Field Composite'!I67</f>
        <v>0</v>
      </c>
      <c r="L217" s="72">
        <f aca="true" t="shared" si="58" ref="L217:L223">E217+H217+I217+J217+K217</f>
        <v>0</v>
      </c>
      <c r="M217" s="107">
        <f aca="true" t="shared" si="59" ref="M217:M223">RANK(L217,L$216:L$223)</f>
        <v>1</v>
      </c>
    </row>
    <row r="218" spans="1:13" ht="15" hidden="1">
      <c r="A218" s="8">
        <f>Schools!F6</f>
        <v>0</v>
      </c>
      <c r="B218" s="6" t="s">
        <v>11</v>
      </c>
      <c r="C218" s="13">
        <f>'Field Composite'!C68</f>
        <v>0</v>
      </c>
      <c r="D218" s="13">
        <f>'Field Composite'!D68</f>
        <v>0</v>
      </c>
      <c r="E218" s="31">
        <f t="shared" si="56"/>
        <v>0</v>
      </c>
      <c r="F218" s="13">
        <f>'Field Composite'!E68</f>
        <v>0</v>
      </c>
      <c r="G218" s="13">
        <f>'Field Composite'!F68</f>
        <v>0</v>
      </c>
      <c r="H218" s="31">
        <f t="shared" si="57"/>
        <v>0</v>
      </c>
      <c r="I218" s="13">
        <f>'Field Composite'!G68</f>
        <v>0</v>
      </c>
      <c r="J218" s="13">
        <f>'Field Composite'!H68</f>
        <v>0</v>
      </c>
      <c r="K218" s="13">
        <f>'Field Composite'!I68</f>
        <v>0</v>
      </c>
      <c r="L218" s="72">
        <f t="shared" si="58"/>
        <v>0</v>
      </c>
      <c r="M218" s="107">
        <f t="shared" si="59"/>
        <v>1</v>
      </c>
    </row>
    <row r="219" spans="1:13" ht="15" hidden="1">
      <c r="A219" s="8">
        <f>Schools!F7</f>
        <v>0</v>
      </c>
      <c r="B219" s="6" t="s">
        <v>11</v>
      </c>
      <c r="C219" s="13">
        <f>'Field Composite'!C69</f>
        <v>0</v>
      </c>
      <c r="D219" s="13">
        <f>'Field Composite'!D69</f>
        <v>0</v>
      </c>
      <c r="E219" s="31">
        <f t="shared" si="56"/>
        <v>0</v>
      </c>
      <c r="F219" s="13">
        <f>'Field Composite'!E69</f>
        <v>0</v>
      </c>
      <c r="G219" s="13">
        <f>'Field Composite'!F69</f>
        <v>0</v>
      </c>
      <c r="H219" s="31">
        <f t="shared" si="57"/>
        <v>0</v>
      </c>
      <c r="I219" s="13">
        <f>'Field Composite'!G69</f>
        <v>0</v>
      </c>
      <c r="J219" s="13">
        <f>'Field Composite'!H69</f>
        <v>0</v>
      </c>
      <c r="K219" s="13">
        <f>'Field Composite'!I69</f>
        <v>0</v>
      </c>
      <c r="L219" s="72">
        <f t="shared" si="58"/>
        <v>0</v>
      </c>
      <c r="M219" s="107">
        <f t="shared" si="59"/>
        <v>1</v>
      </c>
    </row>
    <row r="220" spans="1:13" ht="15" hidden="1">
      <c r="A220" s="8">
        <f>Schools!F8</f>
        <v>0</v>
      </c>
      <c r="B220" s="6" t="s">
        <v>11</v>
      </c>
      <c r="C220" s="13">
        <f>'Field Composite'!C70</f>
        <v>0</v>
      </c>
      <c r="D220" s="13">
        <f>'Field Composite'!D70</f>
        <v>0</v>
      </c>
      <c r="E220" s="31">
        <f t="shared" si="56"/>
        <v>0</v>
      </c>
      <c r="F220" s="13">
        <f>'Field Composite'!E70</f>
        <v>0</v>
      </c>
      <c r="G220" s="13">
        <f>'Field Composite'!F70</f>
        <v>0</v>
      </c>
      <c r="H220" s="31">
        <f t="shared" si="57"/>
        <v>0</v>
      </c>
      <c r="I220" s="13">
        <f>'Field Composite'!G70</f>
        <v>0</v>
      </c>
      <c r="J220" s="13">
        <f>'Field Composite'!H70</f>
        <v>0</v>
      </c>
      <c r="K220" s="13">
        <f>'Field Composite'!I70</f>
        <v>0</v>
      </c>
      <c r="L220" s="72">
        <f t="shared" si="58"/>
        <v>0</v>
      </c>
      <c r="M220" s="107">
        <f t="shared" si="59"/>
        <v>1</v>
      </c>
    </row>
    <row r="221" spans="1:13" ht="15" hidden="1">
      <c r="A221" s="8">
        <f>Schools!F9</f>
        <v>0</v>
      </c>
      <c r="B221" s="6" t="s">
        <v>11</v>
      </c>
      <c r="C221" s="13">
        <f>'Field Composite'!C71</f>
        <v>0</v>
      </c>
      <c r="D221" s="13">
        <f>'Field Composite'!D71</f>
        <v>0</v>
      </c>
      <c r="E221" s="31">
        <f t="shared" si="56"/>
        <v>0</v>
      </c>
      <c r="F221" s="13">
        <f>'Field Composite'!E71</f>
        <v>0</v>
      </c>
      <c r="G221" s="13">
        <f>'Field Composite'!F71</f>
        <v>0</v>
      </c>
      <c r="H221" s="31">
        <f t="shared" si="57"/>
        <v>0</v>
      </c>
      <c r="I221" s="13">
        <f>'Field Composite'!G71</f>
        <v>0</v>
      </c>
      <c r="J221" s="13">
        <f>'Field Composite'!H71</f>
        <v>0</v>
      </c>
      <c r="K221" s="13">
        <f>'Field Composite'!I71</f>
        <v>0</v>
      </c>
      <c r="L221" s="72">
        <f t="shared" si="58"/>
        <v>0</v>
      </c>
      <c r="M221" s="107">
        <f t="shared" si="59"/>
        <v>1</v>
      </c>
    </row>
    <row r="222" spans="1:13" ht="15.75" hidden="1" thickBot="1">
      <c r="A222" s="157">
        <f>Schools!F10</f>
        <v>0</v>
      </c>
      <c r="B222" s="158" t="s">
        <v>11</v>
      </c>
      <c r="C222" s="159">
        <f>'Field Composite'!C72</f>
        <v>0</v>
      </c>
      <c r="D222" s="159">
        <f>'Field Composite'!D72</f>
        <v>0</v>
      </c>
      <c r="E222" s="106">
        <f t="shared" si="56"/>
        <v>0</v>
      </c>
      <c r="F222" s="159">
        <f>'Field Composite'!E72</f>
        <v>0</v>
      </c>
      <c r="G222" s="159">
        <f>'Field Composite'!F72</f>
        <v>0</v>
      </c>
      <c r="H222" s="106">
        <f t="shared" si="57"/>
        <v>0</v>
      </c>
      <c r="I222" s="159">
        <f>'Field Composite'!G72</f>
        <v>0</v>
      </c>
      <c r="J222" s="159">
        <f>'Field Composite'!H72</f>
        <v>0</v>
      </c>
      <c r="K222" s="159">
        <f>'Field Composite'!I72</f>
        <v>0</v>
      </c>
      <c r="L222" s="160">
        <f t="shared" si="58"/>
        <v>0</v>
      </c>
      <c r="M222" s="128">
        <f t="shared" si="59"/>
        <v>1</v>
      </c>
    </row>
    <row r="223" spans="1:13" ht="16.5" hidden="1" thickBot="1" thickTop="1">
      <c r="A223" s="157">
        <f>Schools!F11</f>
        <v>0</v>
      </c>
      <c r="B223" s="158" t="s">
        <v>11</v>
      </c>
      <c r="C223" s="159">
        <f>'Field Composite'!C73</f>
        <v>0</v>
      </c>
      <c r="D223" s="159">
        <f>'Field Composite'!D73</f>
        <v>0</v>
      </c>
      <c r="E223" s="106">
        <f t="shared" si="56"/>
        <v>0</v>
      </c>
      <c r="F223" s="159">
        <f>'Field Composite'!E73</f>
        <v>0</v>
      </c>
      <c r="G223" s="159">
        <f>'Field Composite'!F73</f>
        <v>0</v>
      </c>
      <c r="H223" s="106">
        <f t="shared" si="57"/>
        <v>0</v>
      </c>
      <c r="I223" s="159">
        <f>'Field Composite'!G73</f>
        <v>0</v>
      </c>
      <c r="J223" s="159">
        <f>'Field Composite'!H73</f>
        <v>0</v>
      </c>
      <c r="K223" s="159">
        <f>'Field Composite'!I73</f>
        <v>0</v>
      </c>
      <c r="L223" s="160">
        <f t="shared" si="58"/>
        <v>0</v>
      </c>
      <c r="M223" s="128">
        <f t="shared" si="59"/>
        <v>1</v>
      </c>
    </row>
    <row r="224" spans="3:8" ht="15.75" thickBot="1">
      <c r="C224" s="12"/>
      <c r="D224" s="12"/>
      <c r="E224" s="12"/>
      <c r="F224" s="12"/>
      <c r="G224" s="12"/>
      <c r="H224" s="12"/>
    </row>
    <row r="225" spans="1:12" ht="15.75" thickBot="1">
      <c r="A225" s="283" t="s">
        <v>122</v>
      </c>
      <c r="B225" s="284"/>
      <c r="C225" s="285">
        <f>'Field Composite'!C75</f>
        <v>17.8</v>
      </c>
      <c r="D225" s="285">
        <f>'Field Composite'!D75</f>
        <v>14.5</v>
      </c>
      <c r="E225" s="286">
        <f>(C225+D225)/2</f>
        <v>16.15</v>
      </c>
      <c r="F225" s="285" t="str">
        <f>'Field Composite'!E75</f>
        <v>??</v>
      </c>
      <c r="G225" s="285">
        <f>'Field Composite'!F75</f>
        <v>13.3</v>
      </c>
      <c r="H225" s="286" t="s">
        <v>124</v>
      </c>
      <c r="I225" s="285">
        <f>'Field Composite'!G75</f>
        <v>16.1</v>
      </c>
      <c r="J225" s="285">
        <f>'Field Composite'!H75</f>
        <v>17.9</v>
      </c>
      <c r="K225" s="285">
        <f>'Field Composite'!I75</f>
        <v>12.1</v>
      </c>
      <c r="L225" s="287" t="s">
        <v>124</v>
      </c>
    </row>
    <row r="226" spans="3:8" ht="15">
      <c r="C226" s="12"/>
      <c r="D226" s="12"/>
      <c r="E226" s="12"/>
      <c r="F226" s="12"/>
      <c r="G226" s="12"/>
      <c r="H226" s="12"/>
    </row>
    <row r="227" spans="3:8" ht="15">
      <c r="C227" s="12"/>
      <c r="D227" s="12"/>
      <c r="E227" s="12"/>
      <c r="F227" s="12"/>
      <c r="G227" s="12"/>
      <c r="H227" s="12"/>
    </row>
    <row r="228" spans="3:8" ht="15">
      <c r="C228" s="12"/>
      <c r="D228" s="12"/>
      <c r="E228" s="12"/>
      <c r="F228" s="12"/>
      <c r="G228" s="12"/>
      <c r="H228" s="12"/>
    </row>
    <row r="229" spans="3:8" ht="15">
      <c r="C229" s="12"/>
      <c r="D229" s="12"/>
      <c r="E229" s="12"/>
      <c r="F229" s="12"/>
      <c r="G229" s="12"/>
      <c r="H229" s="12"/>
    </row>
    <row r="230" spans="3:8" ht="15">
      <c r="C230" s="12"/>
      <c r="D230" s="12"/>
      <c r="E230" s="12"/>
      <c r="F230" s="12"/>
      <c r="G230" s="12"/>
      <c r="H230" s="12"/>
    </row>
    <row r="231" spans="3:8" ht="15">
      <c r="C231" s="12"/>
      <c r="D231" s="12"/>
      <c r="E231" s="12"/>
      <c r="F231" s="12"/>
      <c r="G231" s="12"/>
      <c r="H231" s="12"/>
    </row>
    <row r="232" spans="3:8" ht="15">
      <c r="C232" s="12"/>
      <c r="D232" s="12"/>
      <c r="E232" s="12"/>
      <c r="F232" s="12"/>
      <c r="G232" s="12"/>
      <c r="H232" s="12"/>
    </row>
    <row r="233" spans="3:8" ht="15">
      <c r="C233" s="12"/>
      <c r="D233" s="12"/>
      <c r="E233" s="12"/>
      <c r="F233" s="12"/>
      <c r="G233" s="12"/>
      <c r="H233" s="12"/>
    </row>
    <row r="234" spans="3:8" ht="15">
      <c r="C234" s="12"/>
      <c r="D234" s="12"/>
      <c r="E234" s="12"/>
      <c r="F234" s="12"/>
      <c r="G234" s="12"/>
      <c r="H234" s="12"/>
    </row>
    <row r="235" spans="3:8" ht="15">
      <c r="C235" s="12"/>
      <c r="D235" s="12"/>
      <c r="E235" s="12"/>
      <c r="F235" s="12"/>
      <c r="G235" s="12"/>
      <c r="H235" s="12"/>
    </row>
    <row r="236" spans="3:8" ht="15">
      <c r="C236" s="12"/>
      <c r="D236" s="12"/>
      <c r="E236" s="12"/>
      <c r="F236" s="12"/>
      <c r="G236" s="12"/>
      <c r="H236" s="12"/>
    </row>
    <row r="237" spans="3:8" ht="15">
      <c r="C237" s="12"/>
      <c r="D237" s="12"/>
      <c r="E237" s="12"/>
      <c r="F237" s="12"/>
      <c r="G237" s="12"/>
      <c r="H237" s="12"/>
    </row>
    <row r="238" spans="3:8" ht="15">
      <c r="C238" s="12"/>
      <c r="D238" s="12"/>
      <c r="E238" s="12"/>
      <c r="F238" s="12"/>
      <c r="G238" s="12"/>
      <c r="H238" s="12"/>
    </row>
    <row r="239" spans="3:8" ht="15">
      <c r="C239" s="12"/>
      <c r="D239" s="12"/>
      <c r="E239" s="12"/>
      <c r="F239" s="12"/>
      <c r="G239" s="12"/>
      <c r="H239" s="12"/>
    </row>
    <row r="240" spans="3:8" ht="15">
      <c r="C240" s="12"/>
      <c r="D240" s="12"/>
      <c r="E240" s="12"/>
      <c r="F240" s="12"/>
      <c r="G240" s="12"/>
      <c r="H240" s="12"/>
    </row>
    <row r="241" spans="3:8" ht="15">
      <c r="C241" s="12"/>
      <c r="D241" s="12"/>
      <c r="E241" s="12"/>
      <c r="F241" s="12"/>
      <c r="G241" s="12"/>
      <c r="H241" s="12"/>
    </row>
    <row r="242" spans="3:8" ht="15">
      <c r="C242" s="12"/>
      <c r="D242" s="12"/>
      <c r="E242" s="12"/>
      <c r="F242" s="12"/>
      <c r="G242" s="12"/>
      <c r="H242" s="12"/>
    </row>
    <row r="243" spans="3:8" ht="15">
      <c r="C243" s="12"/>
      <c r="D243" s="12"/>
      <c r="E243" s="12"/>
      <c r="F243" s="12"/>
      <c r="G243" s="12"/>
      <c r="H243" s="12"/>
    </row>
    <row r="244" spans="3:8" ht="15">
      <c r="C244" s="12"/>
      <c r="D244" s="12"/>
      <c r="E244" s="12"/>
      <c r="F244" s="12"/>
      <c r="G244" s="12"/>
      <c r="H244" s="12"/>
    </row>
    <row r="245" spans="3:8" ht="15">
      <c r="C245" s="12"/>
      <c r="D245" s="12"/>
      <c r="E245" s="12"/>
      <c r="F245" s="12"/>
      <c r="G245" s="12"/>
      <c r="H245" s="12"/>
    </row>
    <row r="246" spans="3:8" ht="15">
      <c r="C246" s="12"/>
      <c r="D246" s="12"/>
      <c r="E246" s="12"/>
      <c r="F246" s="12"/>
      <c r="G246" s="12"/>
      <c r="H246" s="12"/>
    </row>
    <row r="247" spans="3:8" ht="15">
      <c r="C247" s="12"/>
      <c r="D247" s="12"/>
      <c r="E247" s="12"/>
      <c r="F247" s="12"/>
      <c r="G247" s="12"/>
      <c r="H247" s="12"/>
    </row>
    <row r="248" spans="3:8" ht="15">
      <c r="C248" s="12"/>
      <c r="D248" s="12"/>
      <c r="E248" s="12"/>
      <c r="F248" s="12"/>
      <c r="G248" s="12"/>
      <c r="H248" s="12"/>
    </row>
    <row r="249" spans="3:8" ht="15">
      <c r="C249" s="12"/>
      <c r="D249" s="12"/>
      <c r="E249" s="12"/>
      <c r="F249" s="12"/>
      <c r="G249" s="12"/>
      <c r="H249" s="12"/>
    </row>
    <row r="250" spans="3:8" ht="15">
      <c r="C250" s="12"/>
      <c r="D250" s="12"/>
      <c r="E250" s="12"/>
      <c r="F250" s="12"/>
      <c r="G250" s="12"/>
      <c r="H250" s="12"/>
    </row>
    <row r="251" spans="3:8" ht="15">
      <c r="C251" s="12"/>
      <c r="D251" s="12"/>
      <c r="E251" s="12"/>
      <c r="F251" s="12"/>
      <c r="G251" s="12"/>
      <c r="H251" s="12"/>
    </row>
    <row r="252" spans="3:8" ht="15">
      <c r="C252" s="12"/>
      <c r="D252" s="12"/>
      <c r="E252" s="12"/>
      <c r="F252" s="12"/>
      <c r="G252" s="12"/>
      <c r="H252" s="12"/>
    </row>
    <row r="253" spans="3:8" ht="15">
      <c r="C253" s="12"/>
      <c r="D253" s="12"/>
      <c r="E253" s="12"/>
      <c r="F253" s="12"/>
      <c r="G253" s="12"/>
      <c r="H253" s="12"/>
    </row>
    <row r="254" spans="3:8" ht="15">
      <c r="C254" s="12"/>
      <c r="D254" s="12"/>
      <c r="E254" s="12"/>
      <c r="F254" s="12"/>
      <c r="G254" s="12"/>
      <c r="H254" s="12"/>
    </row>
    <row r="255" spans="3:8" ht="15">
      <c r="C255" s="12"/>
      <c r="D255" s="12"/>
      <c r="E255" s="12"/>
      <c r="F255" s="12"/>
      <c r="G255" s="12"/>
      <c r="H255" s="12"/>
    </row>
    <row r="256" spans="3:8" ht="15">
      <c r="C256" s="12"/>
      <c r="D256" s="12"/>
      <c r="E256" s="12"/>
      <c r="F256" s="12"/>
      <c r="G256" s="12"/>
      <c r="H256" s="12"/>
    </row>
    <row r="257" spans="3:8" ht="15">
      <c r="C257" s="12"/>
      <c r="D257" s="12"/>
      <c r="E257" s="12"/>
      <c r="F257" s="12"/>
      <c r="G257" s="12"/>
      <c r="H257" s="12"/>
    </row>
    <row r="258" spans="3:8" ht="15">
      <c r="C258" s="12"/>
      <c r="D258" s="12"/>
      <c r="E258" s="12"/>
      <c r="F258" s="12"/>
      <c r="G258" s="12"/>
      <c r="H258" s="12"/>
    </row>
    <row r="259" spans="3:8" ht="15">
      <c r="C259" s="12"/>
      <c r="D259" s="12"/>
      <c r="E259" s="12"/>
      <c r="F259" s="12"/>
      <c r="G259" s="12"/>
      <c r="H259" s="12"/>
    </row>
    <row r="260" spans="3:8" ht="15">
      <c r="C260" s="12"/>
      <c r="D260" s="12"/>
      <c r="E260" s="12"/>
      <c r="F260" s="12"/>
      <c r="G260" s="12"/>
      <c r="H260" s="12"/>
    </row>
    <row r="261" spans="3:8" ht="15">
      <c r="C261" s="12"/>
      <c r="D261" s="12"/>
      <c r="E261" s="12"/>
      <c r="F261" s="12"/>
      <c r="G261" s="12"/>
      <c r="H261" s="12"/>
    </row>
    <row r="262" spans="3:8" ht="15">
      <c r="C262" s="12"/>
      <c r="D262" s="12"/>
      <c r="E262" s="12"/>
      <c r="F262" s="12"/>
      <c r="G262" s="12"/>
      <c r="H262" s="12"/>
    </row>
    <row r="263" spans="3:8" ht="15">
      <c r="C263" s="12"/>
      <c r="D263" s="12"/>
      <c r="E263" s="12"/>
      <c r="F263" s="12"/>
      <c r="G263" s="12"/>
      <c r="H263" s="12"/>
    </row>
    <row r="264" spans="3:8" ht="15">
      <c r="C264" s="12"/>
      <c r="D264" s="12"/>
      <c r="E264" s="12"/>
      <c r="F264" s="12"/>
      <c r="G264" s="12"/>
      <c r="H264" s="12"/>
    </row>
    <row r="265" spans="3:8" ht="15">
      <c r="C265" s="12"/>
      <c r="D265" s="12"/>
      <c r="E265" s="12"/>
      <c r="F265" s="12"/>
      <c r="G265" s="12"/>
      <c r="H265" s="12"/>
    </row>
    <row r="266" spans="3:8" ht="15">
      <c r="C266" s="12"/>
      <c r="D266" s="12"/>
      <c r="E266" s="12"/>
      <c r="F266" s="12"/>
      <c r="G266" s="12"/>
      <c r="H266" s="12"/>
    </row>
  </sheetData>
  <sheetProtection/>
  <printOptions horizontalCentered="1"/>
  <pageMargins left="0.7" right="0.7" top="0.75" bottom="0.75" header="0.3" footer="0.3"/>
  <pageSetup fitToHeight="1" fitToWidth="1" horizontalDpi="300" verticalDpi="3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18.7109375" style="0" customWidth="1"/>
    <col min="2" max="2" width="5.57421875" style="0" customWidth="1"/>
    <col min="3" max="3" width="10.57421875" style="0" customWidth="1"/>
    <col min="4" max="4" width="9.57421875" style="0" customWidth="1"/>
    <col min="5" max="5" width="10.57421875" style="0" customWidth="1"/>
    <col min="9" max="9" width="2.00390625" style="0" customWidth="1"/>
  </cols>
  <sheetData>
    <row r="1" spans="1:9" ht="21.75" thickBot="1">
      <c r="A1" s="15" t="str">
        <f>+Summary!A10</f>
        <v>2012 Metamora Band Invitational</v>
      </c>
      <c r="B1" s="15"/>
      <c r="C1" s="15"/>
      <c r="D1" s="15"/>
      <c r="E1" s="16"/>
      <c r="F1" s="16"/>
      <c r="G1" s="16"/>
      <c r="H1" s="16"/>
      <c r="I1" s="16"/>
    </row>
    <row r="2" spans="1:9" ht="19.5" thickBot="1">
      <c r="A2" s="17" t="s">
        <v>0</v>
      </c>
      <c r="B2" s="18"/>
      <c r="C2" s="293" t="s">
        <v>31</v>
      </c>
      <c r="D2" s="294"/>
      <c r="E2" s="294"/>
      <c r="F2" s="294"/>
      <c r="G2" s="294"/>
      <c r="H2" s="294"/>
      <c r="I2" s="295"/>
    </row>
    <row r="3" spans="1:9" ht="35.25" customHeight="1">
      <c r="A3" s="95" t="s">
        <v>35</v>
      </c>
      <c r="B3" s="89"/>
      <c r="C3" s="125" t="s">
        <v>40</v>
      </c>
      <c r="D3" s="98"/>
      <c r="E3" s="98"/>
      <c r="F3" s="98"/>
      <c r="G3" s="98"/>
      <c r="H3" s="98"/>
      <c r="I3" s="99"/>
    </row>
    <row r="4" spans="1:9" ht="15">
      <c r="A4" s="20" t="s">
        <v>1</v>
      </c>
      <c r="B4" s="21" t="s">
        <v>2</v>
      </c>
      <c r="C4" s="22" t="s">
        <v>3</v>
      </c>
      <c r="D4" s="23" t="s">
        <v>5</v>
      </c>
      <c r="E4" s="23" t="s">
        <v>6</v>
      </c>
      <c r="F4" s="24"/>
      <c r="G4" s="24"/>
      <c r="H4" s="24"/>
      <c r="I4" s="25"/>
    </row>
    <row r="5" spans="1:9" ht="15.75" thickBot="1">
      <c r="A5" s="26"/>
      <c r="B5" s="27"/>
      <c r="C5" s="28">
        <v>100</v>
      </c>
      <c r="D5" s="28">
        <v>100</v>
      </c>
      <c r="E5" s="28">
        <v>100</v>
      </c>
      <c r="F5" s="29"/>
      <c r="G5" s="29"/>
      <c r="H5" s="29"/>
      <c r="I5" s="30"/>
    </row>
    <row r="6" spans="1:9" ht="15">
      <c r="A6" s="8" t="str">
        <f>Schools!B4</f>
        <v>Ridgeview</v>
      </c>
      <c r="B6" s="6" t="s">
        <v>7</v>
      </c>
      <c r="C6" s="7"/>
      <c r="D6" s="7"/>
      <c r="E6" s="7"/>
      <c r="F6" s="5"/>
      <c r="G6" s="5"/>
      <c r="H6" s="5"/>
      <c r="I6" s="9"/>
    </row>
    <row r="7" spans="1:9" ht="15">
      <c r="A7" s="8" t="str">
        <f>Schools!B5</f>
        <v>St. Joseph-Ogden</v>
      </c>
      <c r="B7" s="6" t="s">
        <v>7</v>
      </c>
      <c r="C7" s="7"/>
      <c r="D7" s="7"/>
      <c r="E7" s="7"/>
      <c r="F7" s="5"/>
      <c r="G7" s="5"/>
      <c r="H7" s="5"/>
      <c r="I7" s="9"/>
    </row>
    <row r="8" spans="1:9" ht="15">
      <c r="A8" s="8" t="str">
        <f>Schools!B6</f>
        <v>Wethersfield</v>
      </c>
      <c r="B8" s="6" t="s">
        <v>7</v>
      </c>
      <c r="C8" s="7"/>
      <c r="D8" s="7"/>
      <c r="E8" s="7"/>
      <c r="F8" s="5"/>
      <c r="G8" s="5"/>
      <c r="H8" s="5"/>
      <c r="I8" s="9"/>
    </row>
    <row r="9" spans="1:9" ht="15">
      <c r="A9" s="8" t="str">
        <f>Schools!B7</f>
        <v>Bremen</v>
      </c>
      <c r="B9" s="6" t="s">
        <v>7</v>
      </c>
      <c r="C9" s="7"/>
      <c r="D9" s="7"/>
      <c r="E9" s="7"/>
      <c r="F9" s="5"/>
      <c r="G9" s="5"/>
      <c r="H9" s="5"/>
      <c r="I9" s="9"/>
    </row>
    <row r="10" spans="1:9" ht="15" hidden="1">
      <c r="A10" s="8">
        <f>Schools!B8</f>
        <v>0</v>
      </c>
      <c r="B10" s="6" t="s">
        <v>7</v>
      </c>
      <c r="C10" s="7"/>
      <c r="D10" s="7"/>
      <c r="E10" s="7"/>
      <c r="F10" s="5"/>
      <c r="G10" s="5"/>
      <c r="H10" s="5"/>
      <c r="I10" s="9"/>
    </row>
    <row r="11" spans="1:9" ht="15" hidden="1">
      <c r="A11" s="8">
        <f>Schools!B9</f>
        <v>0</v>
      </c>
      <c r="B11" s="6" t="s">
        <v>7</v>
      </c>
      <c r="C11" s="7"/>
      <c r="D11" s="7"/>
      <c r="E11" s="7"/>
      <c r="F11" s="5"/>
      <c r="G11" s="5"/>
      <c r="H11" s="5"/>
      <c r="I11" s="9"/>
    </row>
    <row r="12" spans="1:9" ht="15" hidden="1">
      <c r="A12" s="8">
        <f>Schools!B10</f>
        <v>0</v>
      </c>
      <c r="B12" s="6" t="s">
        <v>7</v>
      </c>
      <c r="C12" s="7"/>
      <c r="D12" s="7"/>
      <c r="E12" s="7"/>
      <c r="F12" s="5"/>
      <c r="G12" s="5"/>
      <c r="H12" s="5"/>
      <c r="I12" s="9"/>
    </row>
    <row r="13" spans="1:9" ht="15" hidden="1">
      <c r="A13" s="8">
        <f>Schools!B11</f>
        <v>0</v>
      </c>
      <c r="B13" s="6" t="s">
        <v>7</v>
      </c>
      <c r="C13" s="7"/>
      <c r="D13" s="7"/>
      <c r="E13" s="7"/>
      <c r="F13" s="5"/>
      <c r="G13" s="5"/>
      <c r="H13" s="5"/>
      <c r="I13" s="9"/>
    </row>
    <row r="14" spans="1:9" ht="15" hidden="1">
      <c r="A14" s="8">
        <f>Schools!B12</f>
        <v>0</v>
      </c>
      <c r="B14" s="6" t="s">
        <v>7</v>
      </c>
      <c r="C14" s="7"/>
      <c r="D14" s="7"/>
      <c r="E14" s="7"/>
      <c r="F14" s="5"/>
      <c r="G14" s="5"/>
      <c r="H14" s="5"/>
      <c r="I14" s="9"/>
    </row>
    <row r="15" spans="1:9" ht="15" hidden="1">
      <c r="A15" s="8">
        <f>Schools!B13</f>
        <v>0</v>
      </c>
      <c r="B15" s="6" t="s">
        <v>7</v>
      </c>
      <c r="C15" s="7"/>
      <c r="D15" s="7"/>
      <c r="E15" s="7"/>
      <c r="F15" s="5"/>
      <c r="G15" s="5"/>
      <c r="H15" s="5"/>
      <c r="I15" s="9"/>
    </row>
    <row r="16" spans="1:9" ht="15" hidden="1">
      <c r="A16" s="8">
        <f>Schools!B14</f>
        <v>0</v>
      </c>
      <c r="B16" s="6" t="s">
        <v>7</v>
      </c>
      <c r="C16" s="7"/>
      <c r="D16" s="7"/>
      <c r="E16" s="7"/>
      <c r="F16" s="5"/>
      <c r="G16" s="5"/>
      <c r="H16" s="5"/>
      <c r="I16" s="9"/>
    </row>
    <row r="17" spans="1:9" ht="15" hidden="1">
      <c r="A17" s="8">
        <f>Schools!B15</f>
        <v>0</v>
      </c>
      <c r="B17" s="6" t="s">
        <v>7</v>
      </c>
      <c r="C17" s="7"/>
      <c r="D17" s="7"/>
      <c r="E17" s="7"/>
      <c r="F17" s="5"/>
      <c r="G17" s="5"/>
      <c r="H17" s="5"/>
      <c r="I17" s="9"/>
    </row>
    <row r="18" spans="1:9" ht="15" hidden="1">
      <c r="A18" s="8">
        <f>Schools!B16</f>
        <v>0</v>
      </c>
      <c r="B18" s="6" t="s">
        <v>7</v>
      </c>
      <c r="C18" s="7"/>
      <c r="D18" s="7"/>
      <c r="E18" s="7"/>
      <c r="F18" s="5"/>
      <c r="G18" s="5"/>
      <c r="H18" s="5"/>
      <c r="I18" s="9"/>
    </row>
    <row r="19" spans="1:9" ht="15" hidden="1">
      <c r="A19" s="8">
        <f>Schools!B17</f>
        <v>0</v>
      </c>
      <c r="B19" s="6" t="s">
        <v>7</v>
      </c>
      <c r="C19" s="7"/>
      <c r="D19" s="7"/>
      <c r="E19" s="7"/>
      <c r="F19" s="5"/>
      <c r="G19" s="5"/>
      <c r="H19" s="5"/>
      <c r="I19" s="9"/>
    </row>
    <row r="20" spans="1:9" s="5" customFormat="1" ht="15.75" hidden="1" thickBot="1">
      <c r="A20" s="10">
        <f>Schools!B18</f>
        <v>0</v>
      </c>
      <c r="B20" s="4" t="s">
        <v>7</v>
      </c>
      <c r="C20" s="3"/>
      <c r="D20" s="3"/>
      <c r="E20" s="3"/>
      <c r="F20" s="2"/>
      <c r="G20" s="2"/>
      <c r="H20" s="2"/>
      <c r="I20" s="11"/>
    </row>
    <row r="21" spans="1:9" ht="15">
      <c r="A21" s="76" t="str">
        <f>Schools!C4</f>
        <v>Fieldcrest</v>
      </c>
      <c r="B21" s="77" t="s">
        <v>8</v>
      </c>
      <c r="C21" s="70"/>
      <c r="D21" s="70"/>
      <c r="E21" s="70"/>
      <c r="F21" s="78"/>
      <c r="G21" s="78"/>
      <c r="H21" s="78"/>
      <c r="I21" s="79"/>
    </row>
    <row r="22" spans="1:9" ht="15">
      <c r="A22" s="76" t="str">
        <f>Schools!C5</f>
        <v>Dulap Cadet</v>
      </c>
      <c r="B22" s="77" t="s">
        <v>8</v>
      </c>
      <c r="C22" s="70"/>
      <c r="D22" s="70"/>
      <c r="E22" s="70"/>
      <c r="F22" s="78"/>
      <c r="G22" s="78"/>
      <c r="H22" s="78"/>
      <c r="I22" s="79"/>
    </row>
    <row r="23" spans="1:9" ht="15">
      <c r="A23" s="76" t="str">
        <f>Schools!C6</f>
        <v>Rich Central</v>
      </c>
      <c r="B23" s="77" t="s">
        <v>8</v>
      </c>
      <c r="C23" s="70"/>
      <c r="D23" s="70"/>
      <c r="E23" s="70"/>
      <c r="F23" s="78"/>
      <c r="G23" s="78"/>
      <c r="H23" s="78"/>
      <c r="I23" s="79"/>
    </row>
    <row r="24" spans="1:9" ht="15" hidden="1">
      <c r="A24" s="76">
        <f>Schools!C7</f>
        <v>0</v>
      </c>
      <c r="B24" s="77" t="s">
        <v>8</v>
      </c>
      <c r="C24" s="70"/>
      <c r="D24" s="70"/>
      <c r="E24" s="70"/>
      <c r="F24" s="78"/>
      <c r="G24" s="78"/>
      <c r="H24" s="78"/>
      <c r="I24" s="79"/>
    </row>
    <row r="25" spans="1:9" ht="15" hidden="1">
      <c r="A25" s="76">
        <f>Schools!C8</f>
        <v>0</v>
      </c>
      <c r="B25" s="77" t="s">
        <v>8</v>
      </c>
      <c r="C25" s="70"/>
      <c r="D25" s="70"/>
      <c r="E25" s="70"/>
      <c r="F25" s="78"/>
      <c r="G25" s="78"/>
      <c r="H25" s="78"/>
      <c r="I25" s="79"/>
    </row>
    <row r="26" spans="1:9" ht="15" hidden="1">
      <c r="A26" s="76">
        <f>Schools!C9</f>
        <v>0</v>
      </c>
      <c r="B26" s="77" t="s">
        <v>8</v>
      </c>
      <c r="C26" s="70"/>
      <c r="D26" s="70"/>
      <c r="E26" s="70"/>
      <c r="F26" s="78"/>
      <c r="G26" s="78"/>
      <c r="H26" s="78"/>
      <c r="I26" s="79"/>
    </row>
    <row r="27" spans="1:9" ht="15" hidden="1">
      <c r="A27" s="76">
        <f>Schools!C10</f>
        <v>0</v>
      </c>
      <c r="B27" s="77" t="s">
        <v>8</v>
      </c>
      <c r="C27" s="70"/>
      <c r="D27" s="70"/>
      <c r="E27" s="70"/>
      <c r="F27" s="78"/>
      <c r="G27" s="78"/>
      <c r="H27" s="78"/>
      <c r="I27" s="79"/>
    </row>
    <row r="28" spans="1:9" ht="15" hidden="1">
      <c r="A28" s="76">
        <f>Schools!C11</f>
        <v>0</v>
      </c>
      <c r="B28" s="77" t="s">
        <v>8</v>
      </c>
      <c r="C28" s="70"/>
      <c r="D28" s="70"/>
      <c r="E28" s="70"/>
      <c r="F28" s="78"/>
      <c r="G28" s="78"/>
      <c r="H28" s="78"/>
      <c r="I28" s="79"/>
    </row>
    <row r="29" spans="1:9" ht="15" hidden="1">
      <c r="A29" s="76">
        <f>Schools!C12</f>
        <v>0</v>
      </c>
      <c r="B29" s="77" t="s">
        <v>8</v>
      </c>
      <c r="C29" s="70"/>
      <c r="D29" s="70"/>
      <c r="E29" s="70"/>
      <c r="F29" s="78"/>
      <c r="G29" s="78"/>
      <c r="H29" s="78"/>
      <c r="I29" s="79"/>
    </row>
    <row r="30" spans="1:9" ht="15" hidden="1">
      <c r="A30" s="8">
        <f>Schools!C13</f>
        <v>0</v>
      </c>
      <c r="B30" s="6" t="s">
        <v>8</v>
      </c>
      <c r="C30" s="7"/>
      <c r="D30" s="7"/>
      <c r="E30" s="7"/>
      <c r="F30" s="5"/>
      <c r="G30" s="5"/>
      <c r="H30" s="5"/>
      <c r="I30" s="9"/>
    </row>
    <row r="31" spans="1:9" ht="15" hidden="1">
      <c r="A31" s="8">
        <f>Schools!C14</f>
        <v>0</v>
      </c>
      <c r="B31" s="6" t="s">
        <v>8</v>
      </c>
      <c r="C31" s="7"/>
      <c r="D31" s="7"/>
      <c r="E31" s="7"/>
      <c r="F31" s="5"/>
      <c r="G31" s="5"/>
      <c r="H31" s="5"/>
      <c r="I31" s="9"/>
    </row>
    <row r="32" spans="1:9" ht="15" hidden="1">
      <c r="A32" s="8">
        <f>Schools!C15</f>
        <v>0</v>
      </c>
      <c r="B32" s="6" t="s">
        <v>8</v>
      </c>
      <c r="C32" s="7"/>
      <c r="D32" s="7"/>
      <c r="E32" s="7"/>
      <c r="F32" s="5"/>
      <c r="G32" s="5"/>
      <c r="H32" s="5"/>
      <c r="I32" s="9"/>
    </row>
    <row r="33" spans="1:9" ht="15" hidden="1">
      <c r="A33" s="8">
        <f>Schools!C16</f>
        <v>0</v>
      </c>
      <c r="B33" s="6" t="s">
        <v>8</v>
      </c>
      <c r="C33" s="7"/>
      <c r="D33" s="7"/>
      <c r="E33" s="7"/>
      <c r="F33" s="5"/>
      <c r="G33" s="5"/>
      <c r="H33" s="5"/>
      <c r="I33" s="9"/>
    </row>
    <row r="34" spans="1:9" ht="15" hidden="1">
      <c r="A34" s="8">
        <f>Schools!C17</f>
        <v>0</v>
      </c>
      <c r="B34" s="6" t="s">
        <v>8</v>
      </c>
      <c r="C34" s="7"/>
      <c r="D34" s="7"/>
      <c r="E34" s="7"/>
      <c r="F34" s="5"/>
      <c r="G34" s="5"/>
      <c r="H34" s="5"/>
      <c r="I34" s="9"/>
    </row>
    <row r="35" spans="1:9" s="5" customFormat="1" ht="15.75" hidden="1" thickBot="1">
      <c r="A35" s="10">
        <f>Schools!C18</f>
        <v>0</v>
      </c>
      <c r="B35" s="4" t="s">
        <v>8</v>
      </c>
      <c r="C35" s="3"/>
      <c r="D35" s="3"/>
      <c r="E35" s="3"/>
      <c r="F35" s="2"/>
      <c r="G35" s="2"/>
      <c r="H35" s="2"/>
      <c r="I35" s="11"/>
    </row>
    <row r="36" spans="1:9" ht="15">
      <c r="A36" s="8" t="str">
        <f>Schools!D4</f>
        <v>Thornwood</v>
      </c>
      <c r="B36" s="6" t="s">
        <v>9</v>
      </c>
      <c r="C36" s="7"/>
      <c r="D36" s="7"/>
      <c r="E36" s="7"/>
      <c r="F36" s="5"/>
      <c r="G36" s="5"/>
      <c r="H36" s="5"/>
      <c r="I36" s="9"/>
    </row>
    <row r="37" spans="1:9" ht="15">
      <c r="A37" s="8" t="str">
        <f>Schools!D5</f>
        <v>Watseka</v>
      </c>
      <c r="B37" s="6" t="s">
        <v>9</v>
      </c>
      <c r="C37" s="7"/>
      <c r="D37" s="7"/>
      <c r="E37" s="7"/>
      <c r="F37" s="5"/>
      <c r="G37" s="5"/>
      <c r="H37" s="5"/>
      <c r="I37" s="9"/>
    </row>
    <row r="38" spans="1:9" ht="15">
      <c r="A38" s="8" t="str">
        <f>Schools!D6</f>
        <v>LaSalle-Peru</v>
      </c>
      <c r="B38" s="6" t="s">
        <v>9</v>
      </c>
      <c r="C38" s="7"/>
      <c r="D38" s="7"/>
      <c r="E38" s="7"/>
      <c r="F38" s="5"/>
      <c r="G38" s="5"/>
      <c r="H38" s="5"/>
      <c r="I38" s="9"/>
    </row>
    <row r="39" spans="1:9" ht="15">
      <c r="A39" s="8" t="str">
        <f>Schools!D7</f>
        <v>Lincoln Community</v>
      </c>
      <c r="B39" s="6" t="s">
        <v>9</v>
      </c>
      <c r="C39" s="7"/>
      <c r="D39" s="7"/>
      <c r="E39" s="7"/>
      <c r="F39" s="5"/>
      <c r="G39" s="5"/>
      <c r="H39" s="5"/>
      <c r="I39" s="9"/>
    </row>
    <row r="40" spans="1:9" ht="15" hidden="1">
      <c r="A40" s="8">
        <f>Schools!D8</f>
        <v>0</v>
      </c>
      <c r="B40" s="6" t="s">
        <v>9</v>
      </c>
      <c r="C40" s="7"/>
      <c r="D40" s="7"/>
      <c r="E40" s="7"/>
      <c r="F40" s="5"/>
      <c r="G40" s="5"/>
      <c r="H40" s="5"/>
      <c r="I40" s="9"/>
    </row>
    <row r="41" spans="1:9" ht="15" hidden="1">
      <c r="A41" s="8">
        <f>Schools!D9</f>
        <v>0</v>
      </c>
      <c r="B41" s="6" t="s">
        <v>9</v>
      </c>
      <c r="C41" s="7"/>
      <c r="D41" s="7"/>
      <c r="E41" s="7"/>
      <c r="F41" s="5"/>
      <c r="G41" s="5"/>
      <c r="H41" s="5"/>
      <c r="I41" s="9"/>
    </row>
    <row r="42" spans="1:9" ht="15" hidden="1">
      <c r="A42" s="8">
        <f>Schools!D10</f>
        <v>0</v>
      </c>
      <c r="B42" s="6" t="s">
        <v>9</v>
      </c>
      <c r="C42" s="7"/>
      <c r="D42" s="7"/>
      <c r="E42" s="7"/>
      <c r="F42" s="5"/>
      <c r="G42" s="5"/>
      <c r="H42" s="5"/>
      <c r="I42" s="9"/>
    </row>
    <row r="43" spans="1:9" ht="15" hidden="1">
      <c r="A43" s="8">
        <f>Schools!D11</f>
        <v>0</v>
      </c>
      <c r="B43" s="6" t="s">
        <v>9</v>
      </c>
      <c r="C43" s="7"/>
      <c r="D43" s="7"/>
      <c r="E43" s="7"/>
      <c r="F43" s="5"/>
      <c r="G43" s="5"/>
      <c r="H43" s="5"/>
      <c r="I43" s="9"/>
    </row>
    <row r="44" spans="1:9" ht="15" hidden="1">
      <c r="A44" s="8">
        <f>Schools!D12</f>
        <v>0</v>
      </c>
      <c r="B44" s="6" t="s">
        <v>9</v>
      </c>
      <c r="C44" s="7"/>
      <c r="D44" s="7"/>
      <c r="E44" s="7"/>
      <c r="F44" s="5"/>
      <c r="G44" s="5"/>
      <c r="H44" s="5"/>
      <c r="I44" s="9"/>
    </row>
    <row r="45" spans="1:9" ht="15" hidden="1">
      <c r="A45" s="8">
        <f>Schools!D13</f>
        <v>0</v>
      </c>
      <c r="B45" s="6" t="s">
        <v>9</v>
      </c>
      <c r="C45" s="7"/>
      <c r="D45" s="7"/>
      <c r="E45" s="7"/>
      <c r="F45" s="5"/>
      <c r="G45" s="5"/>
      <c r="H45" s="5"/>
      <c r="I45" s="9"/>
    </row>
    <row r="46" spans="1:9" ht="15" hidden="1">
      <c r="A46" s="8">
        <f>Schools!D14</f>
        <v>0</v>
      </c>
      <c r="B46" s="6" t="s">
        <v>9</v>
      </c>
      <c r="C46" s="7"/>
      <c r="D46" s="7"/>
      <c r="E46" s="7"/>
      <c r="F46" s="5"/>
      <c r="G46" s="5"/>
      <c r="H46" s="5"/>
      <c r="I46" s="9"/>
    </row>
    <row r="47" spans="1:9" ht="15" hidden="1">
      <c r="A47" s="8">
        <f>Schools!D15</f>
        <v>0</v>
      </c>
      <c r="B47" s="6" t="s">
        <v>9</v>
      </c>
      <c r="C47" s="7"/>
      <c r="D47" s="7"/>
      <c r="E47" s="7"/>
      <c r="F47" s="5"/>
      <c r="G47" s="5"/>
      <c r="H47" s="5"/>
      <c r="I47" s="9"/>
    </row>
    <row r="48" spans="1:9" ht="15" hidden="1">
      <c r="A48" s="8">
        <f>Schools!D16</f>
        <v>0</v>
      </c>
      <c r="B48" s="6" t="s">
        <v>9</v>
      </c>
      <c r="C48" s="7"/>
      <c r="D48" s="7"/>
      <c r="E48" s="7"/>
      <c r="F48" s="5"/>
      <c r="G48" s="5"/>
      <c r="H48" s="5"/>
      <c r="I48" s="9"/>
    </row>
    <row r="49" spans="1:9" ht="15" hidden="1">
      <c r="A49" s="8">
        <f>Schools!D17</f>
        <v>0</v>
      </c>
      <c r="B49" s="6" t="s">
        <v>9</v>
      </c>
      <c r="C49" s="7"/>
      <c r="D49" s="7"/>
      <c r="E49" s="7"/>
      <c r="F49" s="5"/>
      <c r="G49" s="5"/>
      <c r="H49" s="5"/>
      <c r="I49" s="9"/>
    </row>
    <row r="50" spans="1:9" ht="15.75" hidden="1" thickBot="1">
      <c r="A50" s="10">
        <f>Schools!D18</f>
        <v>0</v>
      </c>
      <c r="B50" s="4" t="s">
        <v>9</v>
      </c>
      <c r="C50" s="3"/>
      <c r="D50" s="3"/>
      <c r="E50" s="3"/>
      <c r="F50" s="2"/>
      <c r="G50" s="2"/>
      <c r="H50" s="2"/>
      <c r="I50" s="11"/>
    </row>
    <row r="51" spans="1:9" ht="15">
      <c r="A51" s="132" t="str">
        <f>Schools!E4</f>
        <v>Galesburg</v>
      </c>
      <c r="B51" s="133" t="s">
        <v>10</v>
      </c>
      <c r="C51" s="134"/>
      <c r="D51" s="134"/>
      <c r="E51" s="134"/>
      <c r="F51" s="135"/>
      <c r="G51" s="135"/>
      <c r="H51" s="135"/>
      <c r="I51" s="136"/>
    </row>
    <row r="52" spans="1:9" ht="15">
      <c r="A52" s="132" t="str">
        <f>Schools!E5</f>
        <v>Canton</v>
      </c>
      <c r="B52" s="133" t="s">
        <v>10</v>
      </c>
      <c r="C52" s="134"/>
      <c r="D52" s="134"/>
      <c r="E52" s="134"/>
      <c r="F52" s="135"/>
      <c r="G52" s="135"/>
      <c r="H52" s="135"/>
      <c r="I52" s="136"/>
    </row>
    <row r="53" spans="1:9" ht="15">
      <c r="A53" s="132" t="str">
        <f>Schools!E6</f>
        <v>Dunlap</v>
      </c>
      <c r="B53" s="133" t="s">
        <v>10</v>
      </c>
      <c r="C53" s="134"/>
      <c r="D53" s="134"/>
      <c r="E53" s="134"/>
      <c r="F53" s="135"/>
      <c r="G53" s="135"/>
      <c r="H53" s="135"/>
      <c r="I53" s="136"/>
    </row>
    <row r="54" spans="1:9" ht="15">
      <c r="A54" s="192">
        <f>Schools!E7</f>
        <v>0</v>
      </c>
      <c r="B54" s="193" t="s">
        <v>10</v>
      </c>
      <c r="C54" s="194"/>
      <c r="D54" s="194"/>
      <c r="E54" s="194"/>
      <c r="F54" s="195"/>
      <c r="G54" s="195"/>
      <c r="H54" s="195"/>
      <c r="I54" s="196"/>
    </row>
    <row r="55" spans="1:9" ht="15" hidden="1">
      <c r="A55" s="132">
        <f>Schools!E8</f>
        <v>0</v>
      </c>
      <c r="B55" s="133" t="s">
        <v>10</v>
      </c>
      <c r="C55" s="134"/>
      <c r="D55" s="134"/>
      <c r="E55" s="134"/>
      <c r="F55" s="135"/>
      <c r="G55" s="135"/>
      <c r="H55" s="135"/>
      <c r="I55" s="136"/>
    </row>
    <row r="56" spans="1:9" ht="15" hidden="1">
      <c r="A56" s="135">
        <f>Schools!E9</f>
        <v>0</v>
      </c>
      <c r="B56" s="133" t="s">
        <v>10</v>
      </c>
      <c r="C56" s="134"/>
      <c r="D56" s="134"/>
      <c r="E56" s="134"/>
      <c r="F56" s="135"/>
      <c r="G56" s="135"/>
      <c r="H56" s="135"/>
      <c r="I56" s="136"/>
    </row>
    <row r="57" spans="1:9" ht="15" hidden="1">
      <c r="A57" s="132">
        <f>Schools!E10</f>
        <v>0</v>
      </c>
      <c r="B57" s="133" t="s">
        <v>10</v>
      </c>
      <c r="C57" s="134"/>
      <c r="D57" s="134"/>
      <c r="E57" s="134"/>
      <c r="F57" s="135"/>
      <c r="G57" s="135"/>
      <c r="H57" s="135"/>
      <c r="I57" s="136"/>
    </row>
    <row r="58" spans="1:9" ht="15" hidden="1">
      <c r="A58" s="8">
        <f>Schools!E11</f>
        <v>0</v>
      </c>
      <c r="B58" s="6" t="s">
        <v>10</v>
      </c>
      <c r="C58" s="7"/>
      <c r="D58" s="7"/>
      <c r="E58" s="7"/>
      <c r="F58" s="5"/>
      <c r="G58" s="5"/>
      <c r="H58" s="5"/>
      <c r="I58" s="9"/>
    </row>
    <row r="59" spans="1:9" ht="15" hidden="1">
      <c r="A59" s="8">
        <f>Schools!E12</f>
        <v>0</v>
      </c>
      <c r="B59" s="6" t="s">
        <v>10</v>
      </c>
      <c r="C59" s="7"/>
      <c r="D59" s="7"/>
      <c r="E59" s="7"/>
      <c r="F59" s="5"/>
      <c r="G59" s="5"/>
      <c r="H59" s="5"/>
      <c r="I59" s="9"/>
    </row>
    <row r="60" spans="1:9" ht="15" hidden="1">
      <c r="A60" s="8">
        <f>Schools!E13</f>
        <v>0</v>
      </c>
      <c r="B60" s="6" t="s">
        <v>10</v>
      </c>
      <c r="C60" s="7"/>
      <c r="D60" s="7"/>
      <c r="E60" s="7"/>
      <c r="F60" s="5"/>
      <c r="G60" s="5"/>
      <c r="H60" s="5"/>
      <c r="I60" s="9"/>
    </row>
    <row r="61" spans="1:9" ht="15" hidden="1">
      <c r="A61" s="8">
        <f>Schools!E14</f>
        <v>0</v>
      </c>
      <c r="B61" s="6" t="s">
        <v>10</v>
      </c>
      <c r="C61" s="7"/>
      <c r="D61" s="7"/>
      <c r="E61" s="7"/>
      <c r="F61" s="5"/>
      <c r="G61" s="5"/>
      <c r="H61" s="5"/>
      <c r="I61" s="9"/>
    </row>
    <row r="62" spans="1:9" ht="15" hidden="1">
      <c r="A62" s="8">
        <f>Schools!E15</f>
        <v>0</v>
      </c>
      <c r="B62" s="6" t="s">
        <v>10</v>
      </c>
      <c r="C62" s="7"/>
      <c r="D62" s="7"/>
      <c r="E62" s="7"/>
      <c r="F62" s="5"/>
      <c r="G62" s="5"/>
      <c r="H62" s="5"/>
      <c r="I62" s="9"/>
    </row>
    <row r="63" spans="1:9" ht="15" hidden="1">
      <c r="A63" s="8">
        <f>Schools!E16</f>
        <v>0</v>
      </c>
      <c r="B63" s="6" t="s">
        <v>10</v>
      </c>
      <c r="C63" s="7"/>
      <c r="D63" s="7"/>
      <c r="E63" s="7"/>
      <c r="F63" s="5"/>
      <c r="G63" s="5"/>
      <c r="H63" s="5"/>
      <c r="I63" s="9"/>
    </row>
    <row r="64" spans="1:9" ht="15" hidden="1">
      <c r="A64" s="8">
        <f>Schools!E17</f>
        <v>0</v>
      </c>
      <c r="B64" s="6" t="s">
        <v>10</v>
      </c>
      <c r="C64" s="7"/>
      <c r="D64" s="7"/>
      <c r="E64" s="7"/>
      <c r="F64" s="5"/>
      <c r="G64" s="5"/>
      <c r="H64" s="5"/>
      <c r="I64" s="9"/>
    </row>
    <row r="65" spans="1:9" ht="15.75" hidden="1" thickBot="1">
      <c r="A65" s="10">
        <f>Schools!E18</f>
        <v>0</v>
      </c>
      <c r="B65" s="4" t="s">
        <v>10</v>
      </c>
      <c r="C65" s="3"/>
      <c r="D65" s="3"/>
      <c r="E65" s="3"/>
      <c r="F65" s="2"/>
      <c r="G65" s="2"/>
      <c r="H65" s="2"/>
      <c r="I65" s="11"/>
    </row>
    <row r="66" spans="1:9" ht="15" hidden="1">
      <c r="A66" s="8">
        <f>Schools!F4</f>
        <v>0</v>
      </c>
      <c r="B66" s="6" t="s">
        <v>11</v>
      </c>
      <c r="C66" s="7"/>
      <c r="D66" s="7"/>
      <c r="E66" s="7"/>
      <c r="F66" s="5"/>
      <c r="G66" s="5"/>
      <c r="H66" s="5"/>
      <c r="I66" s="9"/>
    </row>
    <row r="67" spans="1:9" ht="15" hidden="1">
      <c r="A67" s="8">
        <f>Schools!F5</f>
        <v>0</v>
      </c>
      <c r="B67" s="6" t="s">
        <v>11</v>
      </c>
      <c r="C67" s="7"/>
      <c r="D67" s="7"/>
      <c r="E67" s="7"/>
      <c r="F67" s="5"/>
      <c r="G67" s="5"/>
      <c r="H67" s="5"/>
      <c r="I67" s="9"/>
    </row>
    <row r="68" spans="1:9" ht="15" hidden="1">
      <c r="A68" s="8">
        <f>Schools!F6</f>
        <v>0</v>
      </c>
      <c r="B68" s="6" t="s">
        <v>11</v>
      </c>
      <c r="C68" s="7"/>
      <c r="D68" s="7"/>
      <c r="E68" s="7"/>
      <c r="F68" s="5"/>
      <c r="G68" s="5"/>
      <c r="H68" s="5"/>
      <c r="I68" s="9"/>
    </row>
    <row r="69" spans="1:9" ht="15" hidden="1">
      <c r="A69" s="8">
        <f>Schools!F7</f>
        <v>0</v>
      </c>
      <c r="B69" s="6" t="s">
        <v>11</v>
      </c>
      <c r="C69" s="7"/>
      <c r="D69" s="7"/>
      <c r="E69" s="7"/>
      <c r="F69" s="5"/>
      <c r="G69" s="5"/>
      <c r="H69" s="5"/>
      <c r="I69" s="9"/>
    </row>
    <row r="70" spans="1:9" ht="15" hidden="1">
      <c r="A70" s="8">
        <f>Schools!F8</f>
        <v>0</v>
      </c>
      <c r="B70" s="6" t="s">
        <v>11</v>
      </c>
      <c r="C70" s="7"/>
      <c r="D70" s="7"/>
      <c r="E70" s="7"/>
      <c r="F70" s="5"/>
      <c r="G70" s="5"/>
      <c r="H70" s="5"/>
      <c r="I70" s="9"/>
    </row>
    <row r="71" spans="1:9" ht="15" hidden="1">
      <c r="A71" s="5">
        <f>Schools!F9</f>
        <v>0</v>
      </c>
      <c r="B71" s="6" t="s">
        <v>11</v>
      </c>
      <c r="C71" s="7"/>
      <c r="D71" s="7"/>
      <c r="E71" s="7"/>
      <c r="F71" s="5"/>
      <c r="G71" s="5"/>
      <c r="H71" s="5"/>
      <c r="I71" s="9"/>
    </row>
    <row r="72" spans="1:9" ht="15" hidden="1">
      <c r="A72" s="5">
        <f>Schools!F10</f>
        <v>0</v>
      </c>
      <c r="B72" s="6" t="s">
        <v>11</v>
      </c>
      <c r="C72" s="7"/>
      <c r="D72" s="7"/>
      <c r="E72" s="7"/>
      <c r="F72" s="5"/>
      <c r="G72" s="5"/>
      <c r="H72" s="5"/>
      <c r="I72" s="9"/>
    </row>
    <row r="73" spans="1:9" ht="15.75" hidden="1" thickBot="1">
      <c r="A73" s="2">
        <f>Schools!F11</f>
        <v>0</v>
      </c>
      <c r="B73" s="4" t="s">
        <v>11</v>
      </c>
      <c r="C73" s="3"/>
      <c r="D73" s="3"/>
      <c r="E73" s="3"/>
      <c r="F73" s="2"/>
      <c r="G73" s="2"/>
      <c r="H73" s="2"/>
      <c r="I73" s="11"/>
    </row>
    <row r="74" spans="1:9" ht="15.75" hidden="1" thickBot="1">
      <c r="A74" s="10">
        <f>Schools!F18</f>
        <v>0</v>
      </c>
      <c r="B74" s="4" t="s">
        <v>11</v>
      </c>
      <c r="C74" s="3"/>
      <c r="D74" s="3"/>
      <c r="E74" s="3"/>
      <c r="F74" s="2"/>
      <c r="G74" s="2"/>
      <c r="H74" s="2"/>
      <c r="I74" s="11"/>
    </row>
  </sheetData>
  <sheetProtection/>
  <mergeCells count="1">
    <mergeCell ref="C2:I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7" sqref="A7"/>
    </sheetView>
  </sheetViews>
  <sheetFormatPr defaultColWidth="9.140625" defaultRowHeight="15"/>
  <cols>
    <col min="1" max="1" width="18.421875" style="0" customWidth="1"/>
    <col min="2" max="2" width="5.57421875" style="0" customWidth="1"/>
    <col min="3" max="3" width="10.57421875" style="0" customWidth="1"/>
    <col min="4" max="4" width="11.421875" style="0" customWidth="1"/>
    <col min="5" max="5" width="10.57421875" style="0" customWidth="1"/>
    <col min="8" max="8" width="5.140625" style="0" customWidth="1"/>
    <col min="9" max="9" width="9.140625" style="0" hidden="1" customWidth="1"/>
    <col min="10" max="10" width="12.7109375" style="0" hidden="1" customWidth="1"/>
  </cols>
  <sheetData>
    <row r="1" spans="1:10" ht="21.75" thickBot="1">
      <c r="A1" s="39" t="str">
        <f>+Summary!A10</f>
        <v>2012 Metamora Band Invitational</v>
      </c>
      <c r="B1" s="40"/>
      <c r="C1" s="40"/>
      <c r="D1" s="40"/>
      <c r="E1" s="41"/>
      <c r="F1" s="41"/>
      <c r="G1" s="41"/>
      <c r="H1" s="42"/>
      <c r="I1" s="16"/>
      <c r="J1" s="16"/>
    </row>
    <row r="2" spans="1:12" ht="34.5" customHeight="1" thickBot="1">
      <c r="A2" s="43" t="s">
        <v>12</v>
      </c>
      <c r="B2" s="18"/>
      <c r="C2" s="296" t="s">
        <v>38</v>
      </c>
      <c r="D2" s="296"/>
      <c r="E2" s="296"/>
      <c r="F2" s="296"/>
      <c r="G2" s="296"/>
      <c r="H2" s="297"/>
      <c r="I2" s="36"/>
      <c r="J2" s="37"/>
      <c r="K2" s="38"/>
      <c r="L2" s="38"/>
    </row>
    <row r="3" spans="1:12" s="94" customFormat="1" ht="34.5" customHeight="1">
      <c r="A3" s="95" t="s">
        <v>35</v>
      </c>
      <c r="B3" s="89"/>
      <c r="C3" s="96" t="s">
        <v>34</v>
      </c>
      <c r="D3" s="96" t="s">
        <v>37</v>
      </c>
      <c r="E3" s="96" t="s">
        <v>39</v>
      </c>
      <c r="F3" s="90"/>
      <c r="G3" s="90"/>
      <c r="H3" s="91"/>
      <c r="I3" s="90"/>
      <c r="J3" s="92"/>
      <c r="K3" s="93"/>
      <c r="L3" s="93"/>
    </row>
    <row r="4" spans="1:10" ht="30" customHeight="1">
      <c r="A4" s="44" t="s">
        <v>1</v>
      </c>
      <c r="B4" s="21" t="s">
        <v>2</v>
      </c>
      <c r="C4" s="23" t="s">
        <v>13</v>
      </c>
      <c r="D4" s="97" t="s">
        <v>36</v>
      </c>
      <c r="E4" s="23" t="s">
        <v>15</v>
      </c>
      <c r="F4" s="24"/>
      <c r="G4" s="24"/>
      <c r="H4" s="45"/>
      <c r="I4" s="24"/>
      <c r="J4" s="25"/>
    </row>
    <row r="5" spans="1:10" ht="15.75" thickBot="1">
      <c r="A5" s="46"/>
      <c r="B5" s="27"/>
      <c r="C5" s="28">
        <v>40</v>
      </c>
      <c r="D5" s="28">
        <v>20</v>
      </c>
      <c r="E5" s="28">
        <v>40</v>
      </c>
      <c r="F5" s="29"/>
      <c r="G5" s="29"/>
      <c r="H5" s="47"/>
      <c r="I5" s="29"/>
      <c r="J5" s="30"/>
    </row>
    <row r="6" spans="1:11" ht="15">
      <c r="A6" s="48" t="str">
        <f>Schools!B4</f>
        <v>Ridgeview</v>
      </c>
      <c r="B6" s="6" t="s">
        <v>7</v>
      </c>
      <c r="C6" s="13"/>
      <c r="D6" s="13"/>
      <c r="E6" s="13"/>
      <c r="F6" s="5"/>
      <c r="G6" s="5"/>
      <c r="H6" s="49"/>
      <c r="I6" s="5"/>
      <c r="J6" s="9"/>
      <c r="K6" s="124"/>
    </row>
    <row r="7" spans="1:11" ht="15">
      <c r="A7" s="48" t="str">
        <f>Schools!B5</f>
        <v>St. Joseph-Ogden</v>
      </c>
      <c r="B7" s="6" t="s">
        <v>7</v>
      </c>
      <c r="C7" s="13"/>
      <c r="D7" s="13"/>
      <c r="E7" s="13"/>
      <c r="F7" s="5"/>
      <c r="G7" s="5"/>
      <c r="H7" s="49"/>
      <c r="I7" s="5"/>
      <c r="J7" s="9"/>
      <c r="K7" s="124"/>
    </row>
    <row r="8" spans="1:11" ht="15">
      <c r="A8" s="48" t="str">
        <f>Schools!B6</f>
        <v>Wethersfield</v>
      </c>
      <c r="B8" s="6" t="s">
        <v>7</v>
      </c>
      <c r="C8" s="13"/>
      <c r="D8" s="13"/>
      <c r="E8" s="13"/>
      <c r="F8" s="5"/>
      <c r="G8" s="5"/>
      <c r="H8" s="49"/>
      <c r="I8" s="5"/>
      <c r="J8" s="9"/>
      <c r="K8" s="123"/>
    </row>
    <row r="9" spans="1:11" ht="15">
      <c r="A9" s="48" t="str">
        <f>Schools!B7</f>
        <v>Bremen</v>
      </c>
      <c r="B9" s="6" t="s">
        <v>7</v>
      </c>
      <c r="C9" s="13"/>
      <c r="D9" s="13"/>
      <c r="E9" s="13"/>
      <c r="F9" s="5"/>
      <c r="G9" s="5"/>
      <c r="H9" s="49"/>
      <c r="I9" s="5"/>
      <c r="J9" s="9"/>
      <c r="K9" s="123"/>
    </row>
    <row r="10" spans="1:11" ht="15" hidden="1">
      <c r="A10" s="48">
        <f>Schools!B8</f>
        <v>0</v>
      </c>
      <c r="B10" s="6" t="s">
        <v>7</v>
      </c>
      <c r="C10" s="13"/>
      <c r="D10" s="13"/>
      <c r="E10" s="13"/>
      <c r="F10" s="5"/>
      <c r="G10" s="5"/>
      <c r="H10" s="49"/>
      <c r="I10" s="5"/>
      <c r="J10" s="9"/>
      <c r="K10" s="123"/>
    </row>
    <row r="11" spans="1:11" ht="15" hidden="1">
      <c r="A11" s="48">
        <f>Schools!B9</f>
        <v>0</v>
      </c>
      <c r="B11" s="6" t="s">
        <v>7</v>
      </c>
      <c r="C11" s="13"/>
      <c r="D11" s="13"/>
      <c r="E11" s="13"/>
      <c r="F11" s="5"/>
      <c r="G11" s="5"/>
      <c r="H11" s="49"/>
      <c r="I11" s="5"/>
      <c r="J11" s="9"/>
      <c r="K11" s="123"/>
    </row>
    <row r="12" spans="1:11" ht="15" hidden="1">
      <c r="A12" s="48">
        <f>Schools!B10</f>
        <v>0</v>
      </c>
      <c r="B12" s="6" t="s">
        <v>7</v>
      </c>
      <c r="C12" s="13"/>
      <c r="D12" s="13"/>
      <c r="E12" s="13"/>
      <c r="F12" s="5"/>
      <c r="G12" s="5"/>
      <c r="H12" s="49"/>
      <c r="I12" s="5"/>
      <c r="J12" s="9"/>
      <c r="K12" s="123"/>
    </row>
    <row r="13" spans="1:11" ht="15" hidden="1">
      <c r="A13" s="48">
        <f>Schools!B11</f>
        <v>0</v>
      </c>
      <c r="B13" s="6" t="s">
        <v>7</v>
      </c>
      <c r="C13" s="13"/>
      <c r="D13" s="13"/>
      <c r="E13" s="13"/>
      <c r="F13" s="5"/>
      <c r="G13" s="5"/>
      <c r="H13" s="49"/>
      <c r="I13" s="5"/>
      <c r="J13" s="9"/>
      <c r="K13" s="16" t="s">
        <v>66</v>
      </c>
    </row>
    <row r="14" spans="1:11" ht="15" hidden="1">
      <c r="A14" s="48">
        <f>Schools!B12</f>
        <v>0</v>
      </c>
      <c r="B14" s="6" t="s">
        <v>7</v>
      </c>
      <c r="C14" s="13"/>
      <c r="D14" s="13"/>
      <c r="E14" s="13"/>
      <c r="F14" s="5"/>
      <c r="G14" s="5"/>
      <c r="H14" s="49"/>
      <c r="I14" s="5"/>
      <c r="J14" s="9"/>
      <c r="K14" s="16" t="s">
        <v>66</v>
      </c>
    </row>
    <row r="15" spans="1:10" ht="15" hidden="1">
      <c r="A15" s="48">
        <f>Schools!B13</f>
        <v>0</v>
      </c>
      <c r="B15" s="6" t="s">
        <v>7</v>
      </c>
      <c r="C15" s="7"/>
      <c r="D15" s="7"/>
      <c r="E15" s="7"/>
      <c r="F15" s="5"/>
      <c r="G15" s="5"/>
      <c r="H15" s="49"/>
      <c r="I15" s="5"/>
      <c r="J15" s="9"/>
    </row>
    <row r="16" spans="1:10" ht="15" hidden="1">
      <c r="A16" s="48">
        <f>Schools!B14</f>
        <v>0</v>
      </c>
      <c r="B16" s="6" t="s">
        <v>7</v>
      </c>
      <c r="C16" s="7"/>
      <c r="D16" s="7"/>
      <c r="E16" s="7"/>
      <c r="F16" s="5"/>
      <c r="G16" s="5"/>
      <c r="H16" s="49"/>
      <c r="I16" s="5"/>
      <c r="J16" s="9"/>
    </row>
    <row r="17" spans="1:10" ht="15" hidden="1">
      <c r="A17" s="48">
        <f>Schools!B15</f>
        <v>0</v>
      </c>
      <c r="B17" s="6" t="s">
        <v>7</v>
      </c>
      <c r="C17" s="7"/>
      <c r="D17" s="7"/>
      <c r="E17" s="7"/>
      <c r="F17" s="5"/>
      <c r="G17" s="5"/>
      <c r="H17" s="49"/>
      <c r="I17" s="5"/>
      <c r="J17" s="9"/>
    </row>
    <row r="18" spans="1:10" ht="15" hidden="1">
      <c r="A18" s="48">
        <f>Schools!B16</f>
        <v>0</v>
      </c>
      <c r="B18" s="6" t="s">
        <v>7</v>
      </c>
      <c r="C18" s="7"/>
      <c r="D18" s="7"/>
      <c r="E18" s="7"/>
      <c r="F18" s="5"/>
      <c r="G18" s="5"/>
      <c r="H18" s="49"/>
      <c r="I18" s="5"/>
      <c r="J18" s="9"/>
    </row>
    <row r="19" spans="1:10" ht="15" hidden="1">
      <c r="A19" s="48">
        <f>Schools!B17</f>
        <v>0</v>
      </c>
      <c r="B19" s="6" t="s">
        <v>7</v>
      </c>
      <c r="C19" s="7"/>
      <c r="D19" s="7"/>
      <c r="E19" s="7"/>
      <c r="F19" s="5"/>
      <c r="G19" s="5"/>
      <c r="H19" s="49"/>
      <c r="I19" s="5"/>
      <c r="J19" s="9"/>
    </row>
    <row r="20" spans="1:10" s="5" customFormat="1" ht="15.75" hidden="1" thickBot="1">
      <c r="A20" s="50">
        <f>Schools!B18</f>
        <v>0</v>
      </c>
      <c r="B20" s="4" t="s">
        <v>7</v>
      </c>
      <c r="C20" s="3"/>
      <c r="D20" s="3"/>
      <c r="E20" s="3"/>
      <c r="F20" s="2"/>
      <c r="G20" s="2"/>
      <c r="H20" s="51"/>
      <c r="I20" s="2"/>
      <c r="J20" s="11"/>
    </row>
    <row r="21" spans="1:11" ht="15">
      <c r="A21" s="126" t="str">
        <f>Schools!C4</f>
        <v>Fieldcrest</v>
      </c>
      <c r="B21" s="85" t="s">
        <v>8</v>
      </c>
      <c r="C21" s="86"/>
      <c r="D21" s="86"/>
      <c r="E21" s="86"/>
      <c r="F21" s="87"/>
      <c r="G21" s="87"/>
      <c r="H21" s="127"/>
      <c r="I21" s="5"/>
      <c r="J21" s="9"/>
      <c r="K21" s="123"/>
    </row>
    <row r="22" spans="1:11" ht="15">
      <c r="A22" s="126" t="str">
        <f>Schools!C5</f>
        <v>Dulap Cadet</v>
      </c>
      <c r="B22" s="85" t="s">
        <v>8</v>
      </c>
      <c r="C22" s="86"/>
      <c r="D22" s="86"/>
      <c r="E22" s="86"/>
      <c r="F22" s="87"/>
      <c r="G22" s="87"/>
      <c r="H22" s="127"/>
      <c r="I22" s="5"/>
      <c r="J22" s="9"/>
      <c r="K22" s="123"/>
    </row>
    <row r="23" spans="1:11" ht="15">
      <c r="A23" s="126" t="str">
        <f>Schools!C6</f>
        <v>Rich Central</v>
      </c>
      <c r="B23" s="85" t="s">
        <v>8</v>
      </c>
      <c r="C23" s="86"/>
      <c r="D23" s="86"/>
      <c r="E23" s="86"/>
      <c r="F23" s="87"/>
      <c r="G23" s="87"/>
      <c r="H23" s="127"/>
      <c r="I23" s="5"/>
      <c r="J23" s="9"/>
      <c r="K23" s="123"/>
    </row>
    <row r="24" spans="1:11" ht="15" hidden="1">
      <c r="A24" s="126">
        <f>Schools!C7</f>
        <v>0</v>
      </c>
      <c r="B24" s="85" t="s">
        <v>8</v>
      </c>
      <c r="C24" s="86"/>
      <c r="D24" s="86"/>
      <c r="E24" s="86"/>
      <c r="F24" s="87"/>
      <c r="G24" s="87"/>
      <c r="H24" s="127"/>
      <c r="I24" s="5"/>
      <c r="J24" s="9"/>
      <c r="K24" s="123"/>
    </row>
    <row r="25" spans="1:11" ht="15" hidden="1">
      <c r="A25" s="126">
        <f>Schools!C8</f>
        <v>0</v>
      </c>
      <c r="B25" s="85" t="s">
        <v>8</v>
      </c>
      <c r="C25" s="86"/>
      <c r="D25" s="86"/>
      <c r="E25" s="86"/>
      <c r="F25" s="87"/>
      <c r="G25" s="87"/>
      <c r="H25" s="127"/>
      <c r="I25" s="5"/>
      <c r="J25" s="9"/>
      <c r="K25" s="123"/>
    </row>
    <row r="26" spans="1:11" ht="15" hidden="1">
      <c r="A26" s="126">
        <f>Schools!C9</f>
        <v>0</v>
      </c>
      <c r="B26" s="85" t="s">
        <v>8</v>
      </c>
      <c r="C26" s="86"/>
      <c r="D26" s="86"/>
      <c r="E26" s="86"/>
      <c r="F26" s="87"/>
      <c r="G26" s="87"/>
      <c r="H26" s="127"/>
      <c r="I26" s="5"/>
      <c r="J26" s="9"/>
      <c r="K26" s="123"/>
    </row>
    <row r="27" spans="1:11" ht="15" hidden="1">
      <c r="A27" s="126">
        <f>Schools!C10</f>
        <v>0</v>
      </c>
      <c r="B27" s="85" t="s">
        <v>8</v>
      </c>
      <c r="C27" s="86"/>
      <c r="D27" s="86"/>
      <c r="E27" s="86"/>
      <c r="F27" s="87"/>
      <c r="G27" s="87"/>
      <c r="H27" s="127"/>
      <c r="I27" s="5"/>
      <c r="J27" s="9"/>
      <c r="K27" s="123"/>
    </row>
    <row r="28" spans="1:11" ht="15" hidden="1">
      <c r="A28" s="126">
        <f>Schools!C11</f>
        <v>0</v>
      </c>
      <c r="B28" s="85" t="s">
        <v>8</v>
      </c>
      <c r="C28" s="86"/>
      <c r="D28" s="86"/>
      <c r="E28" s="86"/>
      <c r="F28" s="87"/>
      <c r="G28" s="87"/>
      <c r="H28" s="127"/>
      <c r="I28" s="5"/>
      <c r="J28" s="9"/>
      <c r="K28" s="16" t="s">
        <v>66</v>
      </c>
    </row>
    <row r="29" spans="1:11" ht="15" hidden="1">
      <c r="A29" s="126">
        <f>Schools!C12</f>
        <v>0</v>
      </c>
      <c r="B29" s="85" t="s">
        <v>8</v>
      </c>
      <c r="C29" s="86"/>
      <c r="D29" s="86"/>
      <c r="E29" s="86"/>
      <c r="F29" s="87"/>
      <c r="G29" s="87"/>
      <c r="H29" s="127"/>
      <c r="I29" s="5"/>
      <c r="J29" s="9"/>
      <c r="K29" s="16" t="s">
        <v>66</v>
      </c>
    </row>
    <row r="30" spans="1:10" ht="15" hidden="1">
      <c r="A30" s="48">
        <f>Schools!C13</f>
        <v>0</v>
      </c>
      <c r="B30" s="6" t="s">
        <v>8</v>
      </c>
      <c r="C30" s="7"/>
      <c r="D30" s="7"/>
      <c r="E30" s="7"/>
      <c r="F30" s="5"/>
      <c r="G30" s="5"/>
      <c r="H30" s="49"/>
      <c r="I30" s="5"/>
      <c r="J30" s="9"/>
    </row>
    <row r="31" spans="1:10" ht="15" hidden="1">
      <c r="A31" s="48">
        <f>Schools!C14</f>
        <v>0</v>
      </c>
      <c r="B31" s="6" t="s">
        <v>8</v>
      </c>
      <c r="C31" s="7"/>
      <c r="D31" s="7"/>
      <c r="E31" s="7"/>
      <c r="F31" s="5"/>
      <c r="G31" s="5"/>
      <c r="H31" s="49"/>
      <c r="I31" s="5"/>
      <c r="J31" s="9"/>
    </row>
    <row r="32" spans="1:10" ht="15" hidden="1">
      <c r="A32" s="48">
        <f>Schools!C15</f>
        <v>0</v>
      </c>
      <c r="B32" s="6" t="s">
        <v>8</v>
      </c>
      <c r="C32" s="7"/>
      <c r="D32" s="7"/>
      <c r="E32" s="7"/>
      <c r="F32" s="5"/>
      <c r="G32" s="5"/>
      <c r="H32" s="49"/>
      <c r="I32" s="5"/>
      <c r="J32" s="9"/>
    </row>
    <row r="33" spans="1:10" ht="15" hidden="1">
      <c r="A33" s="48">
        <f>Schools!C16</f>
        <v>0</v>
      </c>
      <c r="B33" s="6" t="s">
        <v>8</v>
      </c>
      <c r="C33" s="7"/>
      <c r="D33" s="7"/>
      <c r="E33" s="7"/>
      <c r="F33" s="5"/>
      <c r="G33" s="5"/>
      <c r="H33" s="49"/>
      <c r="I33" s="5"/>
      <c r="J33" s="9"/>
    </row>
    <row r="34" spans="1:10" ht="15" hidden="1">
      <c r="A34" s="48">
        <f>Schools!C17</f>
        <v>0</v>
      </c>
      <c r="B34" s="6" t="s">
        <v>8</v>
      </c>
      <c r="C34" s="7"/>
      <c r="D34" s="7"/>
      <c r="E34" s="7"/>
      <c r="F34" s="5"/>
      <c r="G34" s="5"/>
      <c r="H34" s="49"/>
      <c r="I34" s="5"/>
      <c r="J34" s="9"/>
    </row>
    <row r="35" spans="1:10" s="5" customFormat="1" ht="15.75" hidden="1" thickBot="1">
      <c r="A35" s="50">
        <f>Schools!C18</f>
        <v>0</v>
      </c>
      <c r="B35" s="4" t="s">
        <v>8</v>
      </c>
      <c r="C35" s="3"/>
      <c r="D35" s="3"/>
      <c r="E35" s="3"/>
      <c r="F35" s="2"/>
      <c r="G35" s="2"/>
      <c r="H35" s="51"/>
      <c r="I35" s="2"/>
      <c r="J35" s="11"/>
    </row>
    <row r="36" spans="1:11" ht="15">
      <c r="A36" s="48" t="str">
        <f>Schools!D4</f>
        <v>Thornwood</v>
      </c>
      <c r="B36" s="6" t="s">
        <v>9</v>
      </c>
      <c r="C36" s="13"/>
      <c r="D36" s="13"/>
      <c r="E36" s="13"/>
      <c r="F36" s="5"/>
      <c r="G36" s="5"/>
      <c r="H36" s="49"/>
      <c r="I36" s="5"/>
      <c r="J36" s="9"/>
      <c r="K36" s="123"/>
    </row>
    <row r="37" spans="1:11" ht="15">
      <c r="A37" s="48" t="str">
        <f>Schools!D5</f>
        <v>Watseka</v>
      </c>
      <c r="B37" s="6" t="s">
        <v>9</v>
      </c>
      <c r="C37" s="13"/>
      <c r="D37" s="13"/>
      <c r="E37" s="13"/>
      <c r="F37" s="5"/>
      <c r="G37" s="5"/>
      <c r="H37" s="49"/>
      <c r="I37" s="5"/>
      <c r="J37" s="9"/>
      <c r="K37" s="123"/>
    </row>
    <row r="38" spans="1:11" ht="15">
      <c r="A38" s="48" t="str">
        <f>Schools!D6</f>
        <v>LaSalle-Peru</v>
      </c>
      <c r="B38" s="6" t="s">
        <v>9</v>
      </c>
      <c r="C38" s="13"/>
      <c r="D38" s="13"/>
      <c r="E38" s="13"/>
      <c r="F38" s="5"/>
      <c r="G38" s="5"/>
      <c r="H38" s="49"/>
      <c r="I38" s="5"/>
      <c r="J38" s="9"/>
      <c r="K38" s="123"/>
    </row>
    <row r="39" spans="1:11" ht="15">
      <c r="A39" s="48" t="str">
        <f>Schools!D7</f>
        <v>Lincoln Community</v>
      </c>
      <c r="B39" s="6" t="s">
        <v>9</v>
      </c>
      <c r="C39" s="13"/>
      <c r="D39" s="13"/>
      <c r="E39" s="13"/>
      <c r="F39" s="5"/>
      <c r="G39" s="5"/>
      <c r="H39" s="49"/>
      <c r="I39" s="5"/>
      <c r="J39" s="9"/>
      <c r="K39" s="123"/>
    </row>
    <row r="40" spans="1:11" ht="15" hidden="1">
      <c r="A40" s="48">
        <f>Schools!D8</f>
        <v>0</v>
      </c>
      <c r="B40" s="6" t="s">
        <v>9</v>
      </c>
      <c r="C40" s="13"/>
      <c r="D40" s="13"/>
      <c r="E40" s="13"/>
      <c r="F40" s="5"/>
      <c r="G40" s="5"/>
      <c r="H40" s="49"/>
      <c r="I40" s="5"/>
      <c r="J40" s="9"/>
      <c r="K40" s="123"/>
    </row>
    <row r="41" spans="1:11" ht="15" hidden="1">
      <c r="A41" s="48">
        <f>Schools!D9</f>
        <v>0</v>
      </c>
      <c r="B41" s="6" t="s">
        <v>9</v>
      </c>
      <c r="C41" s="13"/>
      <c r="D41" s="13"/>
      <c r="E41" s="13"/>
      <c r="F41" s="5"/>
      <c r="G41" s="5"/>
      <c r="H41" s="49"/>
      <c r="I41" s="5"/>
      <c r="J41" s="9"/>
      <c r="K41" s="123"/>
    </row>
    <row r="42" spans="1:11" ht="15" hidden="1">
      <c r="A42" s="48">
        <f>Schools!D10</f>
        <v>0</v>
      </c>
      <c r="B42" s="6" t="s">
        <v>9</v>
      </c>
      <c r="C42" s="13"/>
      <c r="D42" s="13"/>
      <c r="E42" s="13"/>
      <c r="F42" s="5"/>
      <c r="G42" s="5"/>
      <c r="H42" s="49"/>
      <c r="I42" s="5"/>
      <c r="J42" s="9"/>
      <c r="K42" s="123"/>
    </row>
    <row r="43" spans="1:11" ht="15" hidden="1">
      <c r="A43" s="48">
        <f>Schools!D11</f>
        <v>0</v>
      </c>
      <c r="B43" s="6" t="s">
        <v>9</v>
      </c>
      <c r="C43" s="13"/>
      <c r="D43" s="13"/>
      <c r="E43" s="13"/>
      <c r="F43" s="5"/>
      <c r="G43" s="5"/>
      <c r="H43" s="49"/>
      <c r="I43" s="5"/>
      <c r="J43" s="9"/>
      <c r="K43" s="123"/>
    </row>
    <row r="44" spans="1:11" ht="15" hidden="1">
      <c r="A44" s="48">
        <f>Schools!D12</f>
        <v>0</v>
      </c>
      <c r="B44" s="6" t="s">
        <v>9</v>
      </c>
      <c r="C44" s="5"/>
      <c r="D44" s="5"/>
      <c r="E44" s="5"/>
      <c r="F44" s="5"/>
      <c r="G44" s="5"/>
      <c r="H44" s="49"/>
      <c r="I44" s="5"/>
      <c r="J44" s="9"/>
      <c r="K44" s="123"/>
    </row>
    <row r="45" spans="1:11" ht="15" hidden="1">
      <c r="A45" s="48">
        <f>Schools!D13</f>
        <v>0</v>
      </c>
      <c r="B45" s="6" t="s">
        <v>9</v>
      </c>
      <c r="C45" s="5"/>
      <c r="D45" s="5"/>
      <c r="E45" s="5"/>
      <c r="F45" s="5"/>
      <c r="G45" s="5"/>
      <c r="H45" s="49"/>
      <c r="I45" s="5"/>
      <c r="J45" s="9"/>
      <c r="K45" s="123"/>
    </row>
    <row r="46" spans="1:11" ht="15" hidden="1">
      <c r="A46" s="48">
        <f>Schools!D14</f>
        <v>0</v>
      </c>
      <c r="B46" s="6" t="s">
        <v>9</v>
      </c>
      <c r="C46" s="5"/>
      <c r="D46" s="5"/>
      <c r="E46" s="5"/>
      <c r="F46" s="5"/>
      <c r="G46" s="5"/>
      <c r="H46" s="49"/>
      <c r="I46" s="5"/>
      <c r="J46" s="9"/>
      <c r="K46" s="123"/>
    </row>
    <row r="47" spans="1:11" ht="15" hidden="1">
      <c r="A47" s="48">
        <f>Schools!D15</f>
        <v>0</v>
      </c>
      <c r="B47" s="6" t="s">
        <v>9</v>
      </c>
      <c r="C47" s="5"/>
      <c r="D47" s="5"/>
      <c r="E47" s="5"/>
      <c r="F47" s="5"/>
      <c r="G47" s="5"/>
      <c r="H47" s="49"/>
      <c r="I47" s="5"/>
      <c r="J47" s="9"/>
      <c r="K47" s="123"/>
    </row>
    <row r="48" spans="1:11" ht="15" hidden="1">
      <c r="A48" s="48">
        <f>Schools!D16</f>
        <v>0</v>
      </c>
      <c r="B48" s="6" t="s">
        <v>9</v>
      </c>
      <c r="C48" s="5"/>
      <c r="D48" s="5"/>
      <c r="E48" s="5"/>
      <c r="F48" s="5"/>
      <c r="G48" s="5"/>
      <c r="H48" s="49"/>
      <c r="I48" s="5"/>
      <c r="J48" s="9"/>
      <c r="K48" s="123"/>
    </row>
    <row r="49" spans="1:11" ht="15" hidden="1">
      <c r="A49" s="48">
        <f>Schools!D17</f>
        <v>0</v>
      </c>
      <c r="B49" s="6" t="s">
        <v>9</v>
      </c>
      <c r="C49" s="5"/>
      <c r="D49" s="5"/>
      <c r="E49" s="5"/>
      <c r="F49" s="5"/>
      <c r="G49" s="5"/>
      <c r="H49" s="49"/>
      <c r="I49" s="5"/>
      <c r="J49" s="9"/>
      <c r="K49" s="123"/>
    </row>
    <row r="50" spans="1:11" ht="15.75" hidden="1" thickBot="1">
      <c r="A50" s="50">
        <f>Schools!D18</f>
        <v>0</v>
      </c>
      <c r="B50" s="4" t="s">
        <v>9</v>
      </c>
      <c r="C50" s="2"/>
      <c r="D50" s="2"/>
      <c r="E50" s="2"/>
      <c r="F50" s="2"/>
      <c r="G50" s="2"/>
      <c r="H50" s="51"/>
      <c r="I50" s="2"/>
      <c r="J50" s="11"/>
      <c r="K50" s="123"/>
    </row>
    <row r="51" spans="1:11" ht="15">
      <c r="A51" s="82" t="str">
        <f>Schools!E4</f>
        <v>Galesburg</v>
      </c>
      <c r="B51" s="74" t="s">
        <v>10</v>
      </c>
      <c r="C51" s="165"/>
      <c r="D51" s="165"/>
      <c r="E51" s="165"/>
      <c r="F51" s="75"/>
      <c r="G51" s="75"/>
      <c r="H51" s="83"/>
      <c r="I51" s="5"/>
      <c r="J51" s="9"/>
      <c r="K51" s="123"/>
    </row>
    <row r="52" spans="1:11" ht="15">
      <c r="A52" s="82" t="str">
        <f>Schools!E5</f>
        <v>Canton</v>
      </c>
      <c r="B52" s="74" t="s">
        <v>10</v>
      </c>
      <c r="C52" s="165"/>
      <c r="D52" s="165"/>
      <c r="E52" s="165"/>
      <c r="F52" s="75"/>
      <c r="G52" s="75"/>
      <c r="H52" s="83"/>
      <c r="I52" s="5"/>
      <c r="J52" s="9"/>
      <c r="K52" s="123"/>
    </row>
    <row r="53" spans="1:11" ht="15">
      <c r="A53" s="82" t="str">
        <f>Schools!E6</f>
        <v>Dunlap</v>
      </c>
      <c r="B53" s="74" t="s">
        <v>10</v>
      </c>
      <c r="C53" s="66"/>
      <c r="D53" s="66"/>
      <c r="E53" s="66"/>
      <c r="F53" s="75"/>
      <c r="G53" s="75"/>
      <c r="H53" s="83"/>
      <c r="I53" s="5"/>
      <c r="J53" s="9"/>
      <c r="K53" s="123"/>
    </row>
    <row r="54" spans="1:11" ht="15">
      <c r="A54" s="82">
        <f>Schools!E7</f>
        <v>0</v>
      </c>
      <c r="B54" s="74" t="s">
        <v>10</v>
      </c>
      <c r="C54" s="165"/>
      <c r="D54" s="165"/>
      <c r="E54" s="165"/>
      <c r="F54" s="75"/>
      <c r="G54" s="75"/>
      <c r="H54" s="83"/>
      <c r="I54" s="5"/>
      <c r="J54" s="9"/>
      <c r="K54" s="123"/>
    </row>
    <row r="55" spans="1:11" ht="15" hidden="1">
      <c r="A55" s="82">
        <f>Schools!E8</f>
        <v>0</v>
      </c>
      <c r="B55" s="74" t="s">
        <v>10</v>
      </c>
      <c r="C55" s="66"/>
      <c r="D55" s="66"/>
      <c r="E55" s="66"/>
      <c r="F55" s="75"/>
      <c r="G55" s="75"/>
      <c r="H55" s="83"/>
      <c r="I55" s="5"/>
      <c r="J55" s="9"/>
      <c r="K55" s="123"/>
    </row>
    <row r="56" spans="1:11" ht="15" hidden="1">
      <c r="A56" s="82">
        <f>Schools!E9</f>
        <v>0</v>
      </c>
      <c r="B56" s="74" t="s">
        <v>10</v>
      </c>
      <c r="C56" s="66"/>
      <c r="D56" s="66"/>
      <c r="E56" s="66"/>
      <c r="F56" s="75"/>
      <c r="G56" s="75"/>
      <c r="H56" s="83"/>
      <c r="I56" s="5"/>
      <c r="J56" s="9"/>
      <c r="K56" s="123"/>
    </row>
    <row r="57" spans="1:11" ht="15" hidden="1">
      <c r="A57" s="138">
        <f>Schools!E10</f>
        <v>0</v>
      </c>
      <c r="B57" s="137" t="s">
        <v>10</v>
      </c>
      <c r="C57" s="66"/>
      <c r="D57" s="66"/>
      <c r="E57" s="66"/>
      <c r="F57" s="138"/>
      <c r="G57" s="138"/>
      <c r="H57" s="139"/>
      <c r="I57" s="5"/>
      <c r="J57" s="9"/>
      <c r="K57" s="123"/>
    </row>
    <row r="58" spans="1:11" ht="15" hidden="1">
      <c r="A58" s="48">
        <f>Schools!E11</f>
        <v>0</v>
      </c>
      <c r="B58" s="6" t="s">
        <v>10</v>
      </c>
      <c r="C58" s="5"/>
      <c r="D58" s="5"/>
      <c r="E58" s="5"/>
      <c r="F58" s="5"/>
      <c r="G58" s="5"/>
      <c r="H58" s="49"/>
      <c r="I58" s="5"/>
      <c r="J58" s="9"/>
      <c r="K58" s="123"/>
    </row>
    <row r="59" spans="1:11" ht="15" hidden="1">
      <c r="A59" s="48">
        <f>Schools!E12</f>
        <v>0</v>
      </c>
      <c r="B59" s="6" t="s">
        <v>10</v>
      </c>
      <c r="C59" s="5"/>
      <c r="D59" s="5"/>
      <c r="E59" s="5"/>
      <c r="F59" s="5"/>
      <c r="G59" s="5"/>
      <c r="H59" s="49"/>
      <c r="I59" s="5"/>
      <c r="J59" s="9"/>
      <c r="K59" s="123"/>
    </row>
    <row r="60" spans="1:11" ht="15" hidden="1">
      <c r="A60" s="48">
        <f>Schools!E13</f>
        <v>0</v>
      </c>
      <c r="B60" s="6" t="s">
        <v>10</v>
      </c>
      <c r="C60" s="5"/>
      <c r="D60" s="5"/>
      <c r="E60" s="5"/>
      <c r="F60" s="5"/>
      <c r="G60" s="5"/>
      <c r="H60" s="49"/>
      <c r="I60" s="5"/>
      <c r="J60" s="9"/>
      <c r="K60" s="123"/>
    </row>
    <row r="61" spans="1:11" ht="15" hidden="1">
      <c r="A61" s="48">
        <f>Schools!E14</f>
        <v>0</v>
      </c>
      <c r="B61" s="6" t="s">
        <v>10</v>
      </c>
      <c r="C61" s="5"/>
      <c r="D61" s="5"/>
      <c r="E61" s="5"/>
      <c r="F61" s="5"/>
      <c r="G61" s="5"/>
      <c r="H61" s="49"/>
      <c r="I61" s="5"/>
      <c r="J61" s="9"/>
      <c r="K61" s="123"/>
    </row>
    <row r="62" spans="1:11" ht="15" hidden="1">
      <c r="A62" s="48">
        <f>Schools!E15</f>
        <v>0</v>
      </c>
      <c r="B62" s="6" t="s">
        <v>10</v>
      </c>
      <c r="C62" s="5"/>
      <c r="D62" s="5"/>
      <c r="E62" s="5"/>
      <c r="F62" s="5"/>
      <c r="G62" s="5"/>
      <c r="H62" s="49"/>
      <c r="I62" s="5"/>
      <c r="J62" s="9"/>
      <c r="K62" s="123"/>
    </row>
    <row r="63" spans="1:11" ht="15" hidden="1">
      <c r="A63" s="48">
        <f>Schools!E16</f>
        <v>0</v>
      </c>
      <c r="B63" s="6" t="s">
        <v>10</v>
      </c>
      <c r="C63" s="5"/>
      <c r="D63" s="5"/>
      <c r="E63" s="5"/>
      <c r="F63" s="5"/>
      <c r="G63" s="5"/>
      <c r="H63" s="49"/>
      <c r="I63" s="5"/>
      <c r="J63" s="9"/>
      <c r="K63" s="123"/>
    </row>
    <row r="64" spans="1:11" ht="15" hidden="1">
      <c r="A64" s="48">
        <f>Schools!E17</f>
        <v>0</v>
      </c>
      <c r="B64" s="6" t="s">
        <v>10</v>
      </c>
      <c r="C64" s="5"/>
      <c r="D64" s="5"/>
      <c r="E64" s="5"/>
      <c r="F64" s="5"/>
      <c r="G64" s="5"/>
      <c r="H64" s="49"/>
      <c r="I64" s="5"/>
      <c r="J64" s="9"/>
      <c r="K64" s="123"/>
    </row>
    <row r="65" spans="1:11" ht="15.75" hidden="1" thickBot="1">
      <c r="A65" s="50">
        <f>Schools!E18</f>
        <v>0</v>
      </c>
      <c r="B65" s="4" t="s">
        <v>10</v>
      </c>
      <c r="C65" s="2"/>
      <c r="D65" s="2"/>
      <c r="E65" s="2"/>
      <c r="F65" s="2"/>
      <c r="G65" s="2"/>
      <c r="H65" s="51"/>
      <c r="I65" s="2"/>
      <c r="J65" s="11"/>
      <c r="K65" s="123"/>
    </row>
    <row r="66" spans="1:11" ht="15" hidden="1">
      <c r="A66" s="48">
        <f>Schools!F4</f>
        <v>0</v>
      </c>
      <c r="B66" s="6" t="s">
        <v>11</v>
      </c>
      <c r="C66" s="7"/>
      <c r="D66" s="7"/>
      <c r="E66" s="7"/>
      <c r="F66" s="5"/>
      <c r="G66" s="5"/>
      <c r="H66" s="49"/>
      <c r="I66" s="5"/>
      <c r="J66" s="9"/>
      <c r="K66" s="123"/>
    </row>
    <row r="67" spans="1:11" ht="15" hidden="1">
      <c r="A67" s="48">
        <f>Schools!F5</f>
        <v>0</v>
      </c>
      <c r="B67" s="6" t="s">
        <v>11</v>
      </c>
      <c r="C67" s="13"/>
      <c r="D67" s="13"/>
      <c r="E67" s="13"/>
      <c r="F67" s="5"/>
      <c r="G67" s="5"/>
      <c r="H67" s="49"/>
      <c r="I67" s="5"/>
      <c r="J67" s="9"/>
      <c r="K67" s="123"/>
    </row>
    <row r="68" spans="1:11" ht="15" hidden="1">
      <c r="A68" s="48">
        <f>Schools!F6</f>
        <v>0</v>
      </c>
      <c r="B68" s="6" t="s">
        <v>11</v>
      </c>
      <c r="C68" s="13"/>
      <c r="D68" s="13"/>
      <c r="E68" s="13"/>
      <c r="F68" s="5"/>
      <c r="G68" s="5"/>
      <c r="H68" s="49"/>
      <c r="I68" s="5"/>
      <c r="J68" s="9"/>
      <c r="K68" s="123"/>
    </row>
    <row r="69" spans="1:11" ht="15" hidden="1">
      <c r="A69" s="48">
        <f>Schools!F7</f>
        <v>0</v>
      </c>
      <c r="B69" s="6" t="s">
        <v>11</v>
      </c>
      <c r="C69" s="13"/>
      <c r="D69" s="13"/>
      <c r="E69" s="13"/>
      <c r="F69" s="5"/>
      <c r="G69" s="5"/>
      <c r="H69" s="49"/>
      <c r="I69" s="5"/>
      <c r="J69" s="9"/>
      <c r="K69" s="123"/>
    </row>
    <row r="70" spans="1:11" ht="15" hidden="1">
      <c r="A70" s="48">
        <f>Schools!F8</f>
        <v>0</v>
      </c>
      <c r="B70" s="6" t="s">
        <v>11</v>
      </c>
      <c r="C70" s="13"/>
      <c r="D70" s="13"/>
      <c r="E70" s="13"/>
      <c r="F70" s="5"/>
      <c r="G70" s="5"/>
      <c r="H70" s="49"/>
      <c r="I70" s="5"/>
      <c r="J70" s="9"/>
      <c r="K70" s="123"/>
    </row>
    <row r="71" spans="1:11" ht="15" hidden="1">
      <c r="A71" s="5">
        <f>Schools!F9</f>
        <v>0</v>
      </c>
      <c r="B71" s="6" t="s">
        <v>11</v>
      </c>
      <c r="C71" s="13"/>
      <c r="D71" s="13"/>
      <c r="E71" s="13"/>
      <c r="F71" s="5"/>
      <c r="G71" s="5"/>
      <c r="H71" s="49"/>
      <c r="I71" s="5"/>
      <c r="J71" s="9"/>
      <c r="K71" s="123"/>
    </row>
    <row r="72" spans="1:11" ht="15" hidden="1">
      <c r="A72" s="5">
        <f>Schools!F10</f>
        <v>0</v>
      </c>
      <c r="B72" s="6" t="s">
        <v>11</v>
      </c>
      <c r="C72" s="13"/>
      <c r="D72" s="13"/>
      <c r="E72" s="13"/>
      <c r="F72" s="5"/>
      <c r="G72" s="5"/>
      <c r="H72" s="49"/>
      <c r="I72" s="5"/>
      <c r="J72" s="9"/>
      <c r="K72" s="123"/>
    </row>
    <row r="73" spans="1:11" ht="15" hidden="1">
      <c r="A73" s="54">
        <f>Schools!F11</f>
        <v>0</v>
      </c>
      <c r="B73" s="53" t="s">
        <v>11</v>
      </c>
      <c r="C73" s="65"/>
      <c r="D73" s="65"/>
      <c r="E73" s="65"/>
      <c r="F73" s="54"/>
      <c r="G73" s="54"/>
      <c r="H73" s="55"/>
      <c r="I73" s="5"/>
      <c r="J73" s="9"/>
      <c r="K73" s="123"/>
    </row>
    <row r="74" spans="1:10" ht="15.75" hidden="1" thickBot="1">
      <c r="A74" s="52">
        <f>Schools!F18</f>
        <v>0</v>
      </c>
      <c r="B74" s="53" t="s">
        <v>11</v>
      </c>
      <c r="C74" s="54"/>
      <c r="D74" s="54"/>
      <c r="E74" s="54"/>
      <c r="F74" s="54"/>
      <c r="G74" s="54"/>
      <c r="H74" s="55"/>
      <c r="I74" s="2"/>
      <c r="J74" s="11"/>
    </row>
  </sheetData>
  <sheetProtection/>
  <mergeCells count="1">
    <mergeCell ref="C2:H2"/>
  </mergeCells>
  <printOptions/>
  <pageMargins left="0.25" right="0.2" top="0.73" bottom="0.75" header="0.3" footer="0.3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75" sqref="D75"/>
    </sheetView>
  </sheetViews>
  <sheetFormatPr defaultColWidth="9.140625" defaultRowHeight="15"/>
  <cols>
    <col min="1" max="1" width="18.57421875" style="0" customWidth="1"/>
    <col min="2" max="2" width="5.57421875" style="0" customWidth="1"/>
    <col min="3" max="3" width="10.57421875" style="0" customWidth="1"/>
    <col min="4" max="4" width="9.57421875" style="0" customWidth="1"/>
    <col min="5" max="5" width="10.57421875" style="0" customWidth="1"/>
    <col min="10" max="10" width="10.7109375" style="0" customWidth="1"/>
  </cols>
  <sheetData>
    <row r="1" spans="1:10" ht="21.75" thickBot="1">
      <c r="A1" s="15" t="str">
        <f>+Summary!A10</f>
        <v>2012 Metamora Band Invitational</v>
      </c>
      <c r="B1" s="15"/>
      <c r="C1" s="15"/>
      <c r="D1" s="15"/>
      <c r="E1" s="16"/>
      <c r="F1" s="16"/>
      <c r="G1" s="16"/>
      <c r="H1" s="16"/>
      <c r="I1" s="16"/>
      <c r="J1" s="16"/>
    </row>
    <row r="2" spans="1:12" ht="19.5" thickBot="1">
      <c r="A2" s="17" t="s">
        <v>28</v>
      </c>
      <c r="B2" s="18"/>
      <c r="C2" s="18"/>
      <c r="D2" s="18"/>
      <c r="E2" s="18"/>
      <c r="F2" s="18"/>
      <c r="G2" s="18"/>
      <c r="H2" s="18"/>
      <c r="I2" s="18"/>
      <c r="J2" s="19"/>
      <c r="L2" t="s">
        <v>67</v>
      </c>
    </row>
    <row r="3" spans="1:15" ht="41.25" customHeight="1">
      <c r="A3" s="95" t="s">
        <v>35</v>
      </c>
      <c r="B3" s="89"/>
      <c r="C3" s="101" t="s">
        <v>41</v>
      </c>
      <c r="D3" s="101" t="s">
        <v>42</v>
      </c>
      <c r="E3" s="101" t="s">
        <v>43</v>
      </c>
      <c r="F3" s="96" t="s">
        <v>44</v>
      </c>
      <c r="G3" s="89"/>
      <c r="H3" s="89"/>
      <c r="I3" s="89"/>
      <c r="J3" s="100"/>
      <c r="L3" s="101" t="s">
        <v>41</v>
      </c>
      <c r="M3" s="101" t="s">
        <v>42</v>
      </c>
      <c r="N3" s="101" t="s">
        <v>43</v>
      </c>
      <c r="O3" s="96" t="s">
        <v>44</v>
      </c>
    </row>
    <row r="4" spans="1:10" ht="15">
      <c r="A4" s="20" t="s">
        <v>1</v>
      </c>
      <c r="B4" s="21" t="s">
        <v>2</v>
      </c>
      <c r="C4" s="22" t="s">
        <v>3</v>
      </c>
      <c r="D4" s="23" t="s">
        <v>5</v>
      </c>
      <c r="E4" s="23" t="s">
        <v>6</v>
      </c>
      <c r="F4" s="23" t="s">
        <v>17</v>
      </c>
      <c r="G4" s="56" t="s">
        <v>32</v>
      </c>
      <c r="H4" s="56"/>
      <c r="I4" s="56"/>
      <c r="J4" s="57"/>
    </row>
    <row r="5" spans="1:11" ht="15.75" thickBot="1">
      <c r="A5" s="26"/>
      <c r="B5" s="27"/>
      <c r="C5" s="28">
        <v>10</v>
      </c>
      <c r="D5" s="28">
        <v>10</v>
      </c>
      <c r="E5" s="28">
        <v>10</v>
      </c>
      <c r="F5" s="28">
        <v>15</v>
      </c>
      <c r="G5" s="58" t="s">
        <v>33</v>
      </c>
      <c r="H5" s="58"/>
      <c r="I5" s="58"/>
      <c r="J5" s="59"/>
      <c r="K5" s="121"/>
    </row>
    <row r="6" spans="1:15" ht="15">
      <c r="A6" s="8" t="str">
        <f>Schools!B4</f>
        <v>Ridgeview</v>
      </c>
      <c r="B6" s="6" t="s">
        <v>7</v>
      </c>
      <c r="C6" s="13">
        <v>6</v>
      </c>
      <c r="D6" s="13">
        <v>4.9</v>
      </c>
      <c r="E6" s="13">
        <v>7</v>
      </c>
      <c r="F6" s="13">
        <f>3.7+3.5</f>
        <v>7.2</v>
      </c>
      <c r="G6" s="5"/>
      <c r="H6" s="5"/>
      <c r="I6" s="5"/>
      <c r="J6" s="9"/>
      <c r="K6" s="123"/>
      <c r="L6" t="str">
        <f aca="true" t="shared" si="0" ref="L6:L12">IF(C6&gt;10,"bad","good")</f>
        <v>good</v>
      </c>
      <c r="M6" t="str">
        <f aca="true" t="shared" si="1" ref="M6:M12">IF(D6&gt;10,"bad","good")</f>
        <v>good</v>
      </c>
      <c r="N6" t="str">
        <f aca="true" t="shared" si="2" ref="N6:N12">IF(E6&gt;10,"bad","good")</f>
        <v>good</v>
      </c>
      <c r="O6" t="str">
        <f aca="true" t="shared" si="3" ref="O6:O12">IF(F6&gt;15,"bad","good")</f>
        <v>good</v>
      </c>
    </row>
    <row r="7" spans="1:15" ht="15">
      <c r="A7" s="8" t="str">
        <f>Schools!B5</f>
        <v>St. Joseph-Ogden</v>
      </c>
      <c r="B7" s="6" t="s">
        <v>7</v>
      </c>
      <c r="C7" s="13">
        <v>6.1</v>
      </c>
      <c r="D7" s="13">
        <v>5.3</v>
      </c>
      <c r="E7" s="13">
        <v>6.5</v>
      </c>
      <c r="F7" s="13">
        <f>3.9+3.7</f>
        <v>7.6</v>
      </c>
      <c r="G7" s="5"/>
      <c r="H7" s="5"/>
      <c r="I7" s="5"/>
      <c r="J7" s="9"/>
      <c r="K7" s="124"/>
      <c r="L7" t="str">
        <f t="shared" si="0"/>
        <v>good</v>
      </c>
      <c r="M7" t="str">
        <f t="shared" si="1"/>
        <v>good</v>
      </c>
      <c r="N7" t="str">
        <f t="shared" si="2"/>
        <v>good</v>
      </c>
      <c r="O7" t="str">
        <f t="shared" si="3"/>
        <v>good</v>
      </c>
    </row>
    <row r="8" spans="1:15" ht="15">
      <c r="A8" s="8" t="str">
        <f>Schools!B6</f>
        <v>Wethersfield</v>
      </c>
      <c r="B8" s="6" t="s">
        <v>7</v>
      </c>
      <c r="C8" s="13">
        <v>5.6</v>
      </c>
      <c r="D8" s="13">
        <v>5</v>
      </c>
      <c r="E8" s="13">
        <v>5.9</v>
      </c>
      <c r="F8" s="13">
        <v>6.9</v>
      </c>
      <c r="G8" s="5"/>
      <c r="H8" s="5"/>
      <c r="I8" s="5"/>
      <c r="J8" s="9"/>
      <c r="K8" s="123"/>
      <c r="L8" t="str">
        <f t="shared" si="0"/>
        <v>good</v>
      </c>
      <c r="M8" t="str">
        <f t="shared" si="1"/>
        <v>good</v>
      </c>
      <c r="N8" t="str">
        <f t="shared" si="2"/>
        <v>good</v>
      </c>
      <c r="O8" t="str">
        <f t="shared" si="3"/>
        <v>good</v>
      </c>
    </row>
    <row r="9" spans="1:15" ht="15">
      <c r="A9" s="8" t="str">
        <f>Schools!B7</f>
        <v>Bremen</v>
      </c>
      <c r="B9" s="6" t="s">
        <v>7</v>
      </c>
      <c r="C9" s="13">
        <v>5</v>
      </c>
      <c r="D9" s="13">
        <v>4.6</v>
      </c>
      <c r="E9" s="13">
        <v>6.2</v>
      </c>
      <c r="F9" s="13">
        <f>3.8+3.9</f>
        <v>7.699999999999999</v>
      </c>
      <c r="G9" s="5"/>
      <c r="H9" s="5"/>
      <c r="I9" s="5"/>
      <c r="J9" s="9"/>
      <c r="K9" s="123"/>
      <c r="L9" t="str">
        <f t="shared" si="0"/>
        <v>good</v>
      </c>
      <c r="M9" t="str">
        <f t="shared" si="1"/>
        <v>good</v>
      </c>
      <c r="N9" t="str">
        <f t="shared" si="2"/>
        <v>good</v>
      </c>
      <c r="O9" t="str">
        <f t="shared" si="3"/>
        <v>good</v>
      </c>
    </row>
    <row r="10" spans="1:15" ht="15" hidden="1">
      <c r="A10" s="8">
        <f>Schools!B8</f>
        <v>0</v>
      </c>
      <c r="B10" s="6" t="s">
        <v>7</v>
      </c>
      <c r="C10" s="13"/>
      <c r="D10" s="13"/>
      <c r="E10" s="13"/>
      <c r="F10" s="13"/>
      <c r="G10" s="5"/>
      <c r="H10" s="5"/>
      <c r="I10" s="5"/>
      <c r="J10" s="9"/>
      <c r="K10" s="123"/>
      <c r="L10" t="str">
        <f t="shared" si="0"/>
        <v>good</v>
      </c>
      <c r="M10" t="str">
        <f t="shared" si="1"/>
        <v>good</v>
      </c>
      <c r="N10" t="str">
        <f t="shared" si="2"/>
        <v>good</v>
      </c>
      <c r="O10" t="str">
        <f t="shared" si="3"/>
        <v>good</v>
      </c>
    </row>
    <row r="11" spans="1:15" ht="15" hidden="1">
      <c r="A11" s="8">
        <f>Schools!B9</f>
        <v>0</v>
      </c>
      <c r="B11" s="6" t="s">
        <v>7</v>
      </c>
      <c r="C11" s="13"/>
      <c r="D11" s="13"/>
      <c r="E11" s="13"/>
      <c r="F11" s="13"/>
      <c r="G11" s="5"/>
      <c r="H11" s="5"/>
      <c r="I11" s="5"/>
      <c r="J11" s="9"/>
      <c r="K11" s="123"/>
      <c r="L11" t="str">
        <f t="shared" si="0"/>
        <v>good</v>
      </c>
      <c r="M11" t="str">
        <f t="shared" si="1"/>
        <v>good</v>
      </c>
      <c r="N11" t="str">
        <f t="shared" si="2"/>
        <v>good</v>
      </c>
      <c r="O11" t="str">
        <f t="shared" si="3"/>
        <v>good</v>
      </c>
    </row>
    <row r="12" spans="1:15" ht="15" hidden="1">
      <c r="A12" s="8">
        <f>Schools!B10</f>
        <v>0</v>
      </c>
      <c r="B12" s="6" t="s">
        <v>7</v>
      </c>
      <c r="C12" s="13"/>
      <c r="D12" s="13"/>
      <c r="E12" s="13"/>
      <c r="F12" s="13"/>
      <c r="G12" s="5"/>
      <c r="H12" s="5"/>
      <c r="I12" s="5"/>
      <c r="J12" s="9"/>
      <c r="K12" s="123"/>
      <c r="L12" t="str">
        <f t="shared" si="0"/>
        <v>good</v>
      </c>
      <c r="M12" t="str">
        <f t="shared" si="1"/>
        <v>good</v>
      </c>
      <c r="N12" t="str">
        <f t="shared" si="2"/>
        <v>good</v>
      </c>
      <c r="O12" t="str">
        <f t="shared" si="3"/>
        <v>good</v>
      </c>
    </row>
    <row r="13" spans="1:15" ht="15" hidden="1">
      <c r="A13" s="8">
        <f>Schools!B11</f>
        <v>0</v>
      </c>
      <c r="B13" s="6" t="s">
        <v>7</v>
      </c>
      <c r="C13" s="13"/>
      <c r="D13" s="13"/>
      <c r="E13" s="13"/>
      <c r="F13" s="13"/>
      <c r="G13" s="5"/>
      <c r="H13" s="5"/>
      <c r="I13" s="5"/>
      <c r="J13" s="9"/>
      <c r="K13" s="123"/>
      <c r="L13" t="str">
        <f>IF(C13&gt;10,"bad","good")</f>
        <v>good</v>
      </c>
      <c r="M13" t="str">
        <f>IF(D13&gt;10,"bad","good")</f>
        <v>good</v>
      </c>
      <c r="N13" t="str">
        <f>IF(E13&gt;10,"bad","good")</f>
        <v>good</v>
      </c>
      <c r="O13" t="str">
        <f>IF(F13&gt;15,"bad","good")</f>
        <v>good</v>
      </c>
    </row>
    <row r="14" spans="1:15" ht="15" hidden="1">
      <c r="A14" s="8">
        <f>Schools!B12</f>
        <v>0</v>
      </c>
      <c r="B14" s="6" t="s">
        <v>7</v>
      </c>
      <c r="C14" s="13"/>
      <c r="D14" s="13"/>
      <c r="E14" s="13"/>
      <c r="F14" s="13"/>
      <c r="G14" s="5"/>
      <c r="H14" s="5"/>
      <c r="I14" s="5"/>
      <c r="J14" s="9"/>
      <c r="K14" s="123"/>
      <c r="L14" t="str">
        <f aca="true" t="shared" si="4" ref="L14:L56">IF(C14&gt;10,"bad","good")</f>
        <v>good</v>
      </c>
      <c r="M14" t="str">
        <f aca="true" t="shared" si="5" ref="M14:M56">IF(D14&gt;10,"bad","good")</f>
        <v>good</v>
      </c>
      <c r="N14" t="str">
        <f aca="true" t="shared" si="6" ref="N14:N56">IF(E14&gt;10,"bad","good")</f>
        <v>good</v>
      </c>
      <c r="O14" t="str">
        <f aca="true" t="shared" si="7" ref="O14:O56">IF(F14&gt;15,"bad","good")</f>
        <v>good</v>
      </c>
    </row>
    <row r="15" spans="1:15" ht="15" hidden="1">
      <c r="A15" s="8">
        <f>Schools!B13</f>
        <v>0</v>
      </c>
      <c r="B15" s="6" t="s">
        <v>7</v>
      </c>
      <c r="C15" s="7"/>
      <c r="D15" s="7"/>
      <c r="E15" s="7"/>
      <c r="F15" s="5"/>
      <c r="G15" s="5"/>
      <c r="H15" s="5"/>
      <c r="I15" s="5"/>
      <c r="J15" s="9"/>
      <c r="L15" t="str">
        <f t="shared" si="4"/>
        <v>good</v>
      </c>
      <c r="M15" t="str">
        <f t="shared" si="5"/>
        <v>good</v>
      </c>
      <c r="N15" t="str">
        <f t="shared" si="6"/>
        <v>good</v>
      </c>
      <c r="O15" t="str">
        <f t="shared" si="7"/>
        <v>good</v>
      </c>
    </row>
    <row r="16" spans="1:15" ht="15" hidden="1">
      <c r="A16" s="8">
        <f>Schools!B14</f>
        <v>0</v>
      </c>
      <c r="B16" s="6" t="s">
        <v>7</v>
      </c>
      <c r="C16" s="7"/>
      <c r="D16" s="7"/>
      <c r="E16" s="7"/>
      <c r="F16" s="5"/>
      <c r="G16" s="5"/>
      <c r="H16" s="5"/>
      <c r="I16" s="5"/>
      <c r="J16" s="9"/>
      <c r="L16" t="str">
        <f t="shared" si="4"/>
        <v>good</v>
      </c>
      <c r="M16" t="str">
        <f t="shared" si="5"/>
        <v>good</v>
      </c>
      <c r="N16" t="str">
        <f t="shared" si="6"/>
        <v>good</v>
      </c>
      <c r="O16" t="str">
        <f t="shared" si="7"/>
        <v>good</v>
      </c>
    </row>
    <row r="17" spans="1:15" ht="15" hidden="1">
      <c r="A17" s="8">
        <f>Schools!B15</f>
        <v>0</v>
      </c>
      <c r="B17" s="6" t="s">
        <v>7</v>
      </c>
      <c r="C17" s="7"/>
      <c r="D17" s="7"/>
      <c r="E17" s="7"/>
      <c r="F17" s="5"/>
      <c r="G17" s="5"/>
      <c r="H17" s="5"/>
      <c r="I17" s="5"/>
      <c r="J17" s="9"/>
      <c r="L17" t="str">
        <f t="shared" si="4"/>
        <v>good</v>
      </c>
      <c r="M17" t="str">
        <f t="shared" si="5"/>
        <v>good</v>
      </c>
      <c r="N17" t="str">
        <f t="shared" si="6"/>
        <v>good</v>
      </c>
      <c r="O17" t="str">
        <f t="shared" si="7"/>
        <v>good</v>
      </c>
    </row>
    <row r="18" spans="1:15" ht="15" hidden="1">
      <c r="A18" s="8">
        <f>Schools!B16</f>
        <v>0</v>
      </c>
      <c r="B18" s="6" t="s">
        <v>7</v>
      </c>
      <c r="C18" s="7"/>
      <c r="D18" s="7"/>
      <c r="E18" s="7"/>
      <c r="F18" s="5"/>
      <c r="G18" s="5"/>
      <c r="H18" s="5"/>
      <c r="I18" s="5"/>
      <c r="J18" s="9"/>
      <c r="L18" t="str">
        <f t="shared" si="4"/>
        <v>good</v>
      </c>
      <c r="M18" t="str">
        <f t="shared" si="5"/>
        <v>good</v>
      </c>
      <c r="N18" t="str">
        <f t="shared" si="6"/>
        <v>good</v>
      </c>
      <c r="O18" t="str">
        <f t="shared" si="7"/>
        <v>good</v>
      </c>
    </row>
    <row r="19" spans="1:15" ht="15" hidden="1">
      <c r="A19" s="8">
        <f>Schools!B17</f>
        <v>0</v>
      </c>
      <c r="B19" s="6" t="s">
        <v>7</v>
      </c>
      <c r="C19" s="7"/>
      <c r="D19" s="7"/>
      <c r="E19" s="7"/>
      <c r="F19" s="5"/>
      <c r="G19" s="5"/>
      <c r="H19" s="5"/>
      <c r="I19" s="5"/>
      <c r="J19" s="9"/>
      <c r="L19" t="str">
        <f t="shared" si="4"/>
        <v>good</v>
      </c>
      <c r="M19" t="str">
        <f t="shared" si="5"/>
        <v>good</v>
      </c>
      <c r="N19" t="str">
        <f t="shared" si="6"/>
        <v>good</v>
      </c>
      <c r="O19" t="str">
        <f t="shared" si="7"/>
        <v>good</v>
      </c>
    </row>
    <row r="20" spans="1:15" s="5" customFormat="1" ht="15.75" hidden="1" thickBot="1">
      <c r="A20" s="10">
        <f>Schools!B18</f>
        <v>0</v>
      </c>
      <c r="B20" s="4" t="s">
        <v>7</v>
      </c>
      <c r="C20" s="3"/>
      <c r="D20" s="3"/>
      <c r="E20" s="3"/>
      <c r="F20" s="2"/>
      <c r="G20" s="2"/>
      <c r="H20" s="2"/>
      <c r="I20" s="2"/>
      <c r="J20" s="11"/>
      <c r="L20" t="str">
        <f t="shared" si="4"/>
        <v>good</v>
      </c>
      <c r="M20" t="str">
        <f t="shared" si="5"/>
        <v>good</v>
      </c>
      <c r="N20" t="str">
        <f t="shared" si="6"/>
        <v>good</v>
      </c>
      <c r="O20" t="str">
        <f t="shared" si="7"/>
        <v>good</v>
      </c>
    </row>
    <row r="21" spans="1:15" ht="15">
      <c r="A21" s="84" t="str">
        <f>Schools!C4</f>
        <v>Fieldcrest</v>
      </c>
      <c r="B21" s="85" t="s">
        <v>8</v>
      </c>
      <c r="C21" s="86">
        <v>6.9</v>
      </c>
      <c r="D21" s="86">
        <v>4.6</v>
      </c>
      <c r="E21" s="86">
        <v>8.3</v>
      </c>
      <c r="F21" s="86">
        <f>4.3+4.2</f>
        <v>8.5</v>
      </c>
      <c r="G21" s="87"/>
      <c r="H21" s="87"/>
      <c r="I21" s="87"/>
      <c r="J21" s="88"/>
      <c r="K21" s="123"/>
      <c r="L21" t="str">
        <f t="shared" si="4"/>
        <v>good</v>
      </c>
      <c r="M21" t="str">
        <f t="shared" si="5"/>
        <v>good</v>
      </c>
      <c r="N21" t="str">
        <f t="shared" si="6"/>
        <v>good</v>
      </c>
      <c r="O21" t="str">
        <f t="shared" si="7"/>
        <v>good</v>
      </c>
    </row>
    <row r="22" spans="1:15" ht="15">
      <c r="A22" s="84" t="str">
        <f>Schools!C5</f>
        <v>Dulap Cadet</v>
      </c>
      <c r="B22" s="85" t="s">
        <v>8</v>
      </c>
      <c r="C22" s="86">
        <v>5.9</v>
      </c>
      <c r="D22" s="86">
        <v>7.2</v>
      </c>
      <c r="E22" s="86">
        <v>7.5</v>
      </c>
      <c r="F22" s="86">
        <f>4+3.9</f>
        <v>7.9</v>
      </c>
      <c r="G22" s="87"/>
      <c r="H22" s="87"/>
      <c r="I22" s="87"/>
      <c r="J22" s="88"/>
      <c r="K22" s="123"/>
      <c r="L22" t="str">
        <f t="shared" si="4"/>
        <v>good</v>
      </c>
      <c r="M22" t="str">
        <f t="shared" si="5"/>
        <v>good</v>
      </c>
      <c r="N22" t="str">
        <f t="shared" si="6"/>
        <v>good</v>
      </c>
      <c r="O22" t="str">
        <f t="shared" si="7"/>
        <v>good</v>
      </c>
    </row>
    <row r="23" spans="1:15" ht="15">
      <c r="A23" s="84" t="str">
        <f>Schools!C6</f>
        <v>Rich Central</v>
      </c>
      <c r="B23" s="85" t="s">
        <v>8</v>
      </c>
      <c r="C23" s="86">
        <v>7</v>
      </c>
      <c r="D23" s="86">
        <v>7.7</v>
      </c>
      <c r="E23" s="86">
        <v>8.4</v>
      </c>
      <c r="F23" s="86">
        <f>6+5.9</f>
        <v>11.9</v>
      </c>
      <c r="G23" s="87"/>
      <c r="H23" s="87"/>
      <c r="I23" s="87"/>
      <c r="J23" s="88"/>
      <c r="K23" s="123"/>
      <c r="L23" t="str">
        <f t="shared" si="4"/>
        <v>good</v>
      </c>
      <c r="M23" t="str">
        <f t="shared" si="5"/>
        <v>good</v>
      </c>
      <c r="N23" t="str">
        <f t="shared" si="6"/>
        <v>good</v>
      </c>
      <c r="O23" t="str">
        <f t="shared" si="7"/>
        <v>good</v>
      </c>
    </row>
    <row r="24" spans="1:15" ht="15" hidden="1">
      <c r="A24" s="84">
        <f>Schools!C7</f>
        <v>0</v>
      </c>
      <c r="B24" s="85" t="s">
        <v>8</v>
      </c>
      <c r="C24" s="86"/>
      <c r="D24" s="86"/>
      <c r="E24" s="86"/>
      <c r="F24" s="86"/>
      <c r="G24" s="87"/>
      <c r="H24" s="87"/>
      <c r="I24" s="87"/>
      <c r="J24" s="88"/>
      <c r="K24" s="123"/>
      <c r="L24" t="str">
        <f t="shared" si="4"/>
        <v>good</v>
      </c>
      <c r="M24" t="str">
        <f t="shared" si="5"/>
        <v>good</v>
      </c>
      <c r="N24" t="str">
        <f t="shared" si="6"/>
        <v>good</v>
      </c>
      <c r="O24" t="str">
        <f t="shared" si="7"/>
        <v>good</v>
      </c>
    </row>
    <row r="25" spans="1:15" ht="15" hidden="1">
      <c r="A25" s="84">
        <f>Schools!C8</f>
        <v>0</v>
      </c>
      <c r="B25" s="85" t="s">
        <v>8</v>
      </c>
      <c r="C25" s="86"/>
      <c r="D25" s="86"/>
      <c r="E25" s="86"/>
      <c r="F25" s="86"/>
      <c r="G25" s="87"/>
      <c r="H25" s="87"/>
      <c r="I25" s="87"/>
      <c r="J25" s="88"/>
      <c r="K25" s="123"/>
      <c r="L25" t="str">
        <f t="shared" si="4"/>
        <v>good</v>
      </c>
      <c r="M25" t="str">
        <f t="shared" si="5"/>
        <v>good</v>
      </c>
      <c r="N25" t="str">
        <f t="shared" si="6"/>
        <v>good</v>
      </c>
      <c r="O25" t="str">
        <f t="shared" si="7"/>
        <v>good</v>
      </c>
    </row>
    <row r="26" spans="1:15" ht="15" hidden="1">
      <c r="A26" s="84">
        <f>Schools!C9</f>
        <v>0</v>
      </c>
      <c r="B26" s="85" t="s">
        <v>8</v>
      </c>
      <c r="C26" s="86"/>
      <c r="D26" s="86"/>
      <c r="E26" s="86"/>
      <c r="F26" s="86"/>
      <c r="G26" s="87"/>
      <c r="H26" s="87"/>
      <c r="I26" s="87"/>
      <c r="J26" s="88"/>
      <c r="K26" s="123"/>
      <c r="L26" t="str">
        <f t="shared" si="4"/>
        <v>good</v>
      </c>
      <c r="M26" t="str">
        <f t="shared" si="5"/>
        <v>good</v>
      </c>
      <c r="N26" t="str">
        <f t="shared" si="6"/>
        <v>good</v>
      </c>
      <c r="O26" t="str">
        <f t="shared" si="7"/>
        <v>good</v>
      </c>
    </row>
    <row r="27" spans="1:15" ht="15" hidden="1">
      <c r="A27" s="84">
        <f>Schools!C10</f>
        <v>0</v>
      </c>
      <c r="B27" s="85" t="s">
        <v>8</v>
      </c>
      <c r="C27" s="86"/>
      <c r="D27" s="86"/>
      <c r="E27" s="86"/>
      <c r="F27" s="86"/>
      <c r="G27" s="87"/>
      <c r="H27" s="87"/>
      <c r="I27" s="87"/>
      <c r="J27" s="88"/>
      <c r="K27" s="123"/>
      <c r="L27" t="str">
        <f t="shared" si="4"/>
        <v>good</v>
      </c>
      <c r="M27" t="str">
        <f t="shared" si="5"/>
        <v>good</v>
      </c>
      <c r="N27" t="str">
        <f t="shared" si="6"/>
        <v>good</v>
      </c>
      <c r="O27" t="str">
        <f t="shared" si="7"/>
        <v>good</v>
      </c>
    </row>
    <row r="28" spans="1:15" ht="15" hidden="1">
      <c r="A28" s="84">
        <f>Schools!C11</f>
        <v>0</v>
      </c>
      <c r="B28" s="85" t="s">
        <v>8</v>
      </c>
      <c r="C28" s="86"/>
      <c r="D28" s="86"/>
      <c r="E28" s="86"/>
      <c r="F28" s="86"/>
      <c r="G28" s="87"/>
      <c r="H28" s="87"/>
      <c r="I28" s="87"/>
      <c r="J28" s="88"/>
      <c r="K28" s="123"/>
      <c r="L28" t="str">
        <f t="shared" si="4"/>
        <v>good</v>
      </c>
      <c r="M28" t="str">
        <f t="shared" si="5"/>
        <v>good</v>
      </c>
      <c r="N28" t="str">
        <f t="shared" si="6"/>
        <v>good</v>
      </c>
      <c r="O28" t="str">
        <f t="shared" si="7"/>
        <v>good</v>
      </c>
    </row>
    <row r="29" spans="1:15" ht="15" hidden="1">
      <c r="A29" s="84">
        <f>Schools!C12</f>
        <v>0</v>
      </c>
      <c r="B29" s="85" t="s">
        <v>8</v>
      </c>
      <c r="C29" s="86"/>
      <c r="D29" s="86"/>
      <c r="E29" s="86"/>
      <c r="F29" s="86"/>
      <c r="G29" s="87"/>
      <c r="H29" s="87"/>
      <c r="I29" s="87"/>
      <c r="J29" s="88"/>
      <c r="K29" s="123"/>
      <c r="L29" t="str">
        <f t="shared" si="4"/>
        <v>good</v>
      </c>
      <c r="M29" t="str">
        <f t="shared" si="5"/>
        <v>good</v>
      </c>
      <c r="N29" t="str">
        <f t="shared" si="6"/>
        <v>good</v>
      </c>
      <c r="O29" t="str">
        <f t="shared" si="7"/>
        <v>good</v>
      </c>
    </row>
    <row r="30" spans="1:15" ht="15" hidden="1">
      <c r="A30" s="8">
        <f>Schools!C13</f>
        <v>0</v>
      </c>
      <c r="B30" s="6" t="s">
        <v>8</v>
      </c>
      <c r="C30" s="7"/>
      <c r="D30" s="7"/>
      <c r="E30" s="7"/>
      <c r="F30" s="5"/>
      <c r="G30" s="5"/>
      <c r="H30" s="5"/>
      <c r="I30" s="5"/>
      <c r="J30" s="9"/>
      <c r="L30" t="str">
        <f t="shared" si="4"/>
        <v>good</v>
      </c>
      <c r="M30" t="str">
        <f t="shared" si="5"/>
        <v>good</v>
      </c>
      <c r="N30" t="str">
        <f t="shared" si="6"/>
        <v>good</v>
      </c>
      <c r="O30" t="str">
        <f t="shared" si="7"/>
        <v>good</v>
      </c>
    </row>
    <row r="31" spans="1:15" ht="15" hidden="1">
      <c r="A31" s="8">
        <f>Schools!C14</f>
        <v>0</v>
      </c>
      <c r="B31" s="6" t="s">
        <v>8</v>
      </c>
      <c r="C31" s="7"/>
      <c r="D31" s="7"/>
      <c r="E31" s="7"/>
      <c r="F31" s="5"/>
      <c r="G31" s="5"/>
      <c r="H31" s="5"/>
      <c r="I31" s="5"/>
      <c r="J31" s="9"/>
      <c r="L31" t="str">
        <f t="shared" si="4"/>
        <v>good</v>
      </c>
      <c r="M31" t="str">
        <f t="shared" si="5"/>
        <v>good</v>
      </c>
      <c r="N31" t="str">
        <f t="shared" si="6"/>
        <v>good</v>
      </c>
      <c r="O31" t="str">
        <f t="shared" si="7"/>
        <v>good</v>
      </c>
    </row>
    <row r="32" spans="1:15" ht="15" hidden="1">
      <c r="A32" s="8">
        <f>Schools!C15</f>
        <v>0</v>
      </c>
      <c r="B32" s="6" t="s">
        <v>8</v>
      </c>
      <c r="C32" s="7"/>
      <c r="D32" s="7"/>
      <c r="E32" s="7"/>
      <c r="F32" s="5"/>
      <c r="G32" s="5"/>
      <c r="H32" s="5"/>
      <c r="I32" s="5"/>
      <c r="J32" s="9"/>
      <c r="L32" t="str">
        <f t="shared" si="4"/>
        <v>good</v>
      </c>
      <c r="M32" t="str">
        <f t="shared" si="5"/>
        <v>good</v>
      </c>
      <c r="N32" t="str">
        <f t="shared" si="6"/>
        <v>good</v>
      </c>
      <c r="O32" t="str">
        <f t="shared" si="7"/>
        <v>good</v>
      </c>
    </row>
    <row r="33" spans="1:15" ht="15" hidden="1">
      <c r="A33" s="8">
        <f>Schools!C16</f>
        <v>0</v>
      </c>
      <c r="B33" s="6" t="s">
        <v>8</v>
      </c>
      <c r="C33" s="7"/>
      <c r="D33" s="7"/>
      <c r="E33" s="7"/>
      <c r="F33" s="5"/>
      <c r="G33" s="5"/>
      <c r="H33" s="5"/>
      <c r="I33" s="5"/>
      <c r="J33" s="9"/>
      <c r="L33" t="str">
        <f t="shared" si="4"/>
        <v>good</v>
      </c>
      <c r="M33" t="str">
        <f t="shared" si="5"/>
        <v>good</v>
      </c>
      <c r="N33" t="str">
        <f t="shared" si="6"/>
        <v>good</v>
      </c>
      <c r="O33" t="str">
        <f t="shared" si="7"/>
        <v>good</v>
      </c>
    </row>
    <row r="34" spans="1:15" ht="15" hidden="1">
      <c r="A34" s="8">
        <f>Schools!C17</f>
        <v>0</v>
      </c>
      <c r="B34" s="6" t="s">
        <v>8</v>
      </c>
      <c r="C34" s="7"/>
      <c r="D34" s="7"/>
      <c r="E34" s="7"/>
      <c r="F34" s="5"/>
      <c r="G34" s="5"/>
      <c r="H34" s="5"/>
      <c r="I34" s="5"/>
      <c r="J34" s="9"/>
      <c r="L34" t="str">
        <f t="shared" si="4"/>
        <v>good</v>
      </c>
      <c r="M34" t="str">
        <f t="shared" si="5"/>
        <v>good</v>
      </c>
      <c r="N34" t="str">
        <f t="shared" si="6"/>
        <v>good</v>
      </c>
      <c r="O34" t="str">
        <f t="shared" si="7"/>
        <v>good</v>
      </c>
    </row>
    <row r="35" spans="1:15" s="5" customFormat="1" ht="15.75" hidden="1" thickBot="1">
      <c r="A35" s="10">
        <f>Schools!C18</f>
        <v>0</v>
      </c>
      <c r="B35" s="4" t="s">
        <v>8</v>
      </c>
      <c r="C35" s="3"/>
      <c r="D35" s="3"/>
      <c r="E35" s="3"/>
      <c r="F35" s="2"/>
      <c r="G35" s="2"/>
      <c r="H35" s="2"/>
      <c r="I35" s="2"/>
      <c r="J35" s="11"/>
      <c r="L35" t="str">
        <f t="shared" si="4"/>
        <v>good</v>
      </c>
      <c r="M35" t="str">
        <f t="shared" si="5"/>
        <v>good</v>
      </c>
      <c r="N35" t="str">
        <f t="shared" si="6"/>
        <v>good</v>
      </c>
      <c r="O35" t="str">
        <f t="shared" si="7"/>
        <v>good</v>
      </c>
    </row>
    <row r="36" spans="1:15" ht="15">
      <c r="A36" s="8" t="str">
        <f>Schools!D4</f>
        <v>Thornwood</v>
      </c>
      <c r="B36" s="6" t="s">
        <v>9</v>
      </c>
      <c r="C36" s="13">
        <v>7.4</v>
      </c>
      <c r="D36" s="13">
        <v>5.5</v>
      </c>
      <c r="E36" s="13">
        <v>8.4</v>
      </c>
      <c r="F36" s="13">
        <f>5.5+5.6</f>
        <v>11.1</v>
      </c>
      <c r="G36" s="5"/>
      <c r="H36" s="5"/>
      <c r="I36" s="5"/>
      <c r="J36" s="9"/>
      <c r="K36" s="123"/>
      <c r="L36" t="str">
        <f t="shared" si="4"/>
        <v>good</v>
      </c>
      <c r="M36" t="str">
        <f t="shared" si="5"/>
        <v>good</v>
      </c>
      <c r="N36" t="str">
        <f t="shared" si="6"/>
        <v>good</v>
      </c>
      <c r="O36" t="str">
        <f t="shared" si="7"/>
        <v>good</v>
      </c>
    </row>
    <row r="37" spans="1:15" ht="15">
      <c r="A37" s="8" t="str">
        <f>Schools!D5</f>
        <v>Watseka</v>
      </c>
      <c r="B37" s="6" t="s">
        <v>9</v>
      </c>
      <c r="C37" s="13">
        <v>6.8</v>
      </c>
      <c r="D37" s="13">
        <v>8.2</v>
      </c>
      <c r="E37" s="13">
        <v>8.5</v>
      </c>
      <c r="F37" s="13">
        <v>10.3</v>
      </c>
      <c r="G37" s="5"/>
      <c r="H37" s="5"/>
      <c r="I37" s="5"/>
      <c r="J37" s="9"/>
      <c r="K37" s="123"/>
      <c r="L37" t="str">
        <f t="shared" si="4"/>
        <v>good</v>
      </c>
      <c r="M37" t="str">
        <f t="shared" si="5"/>
        <v>good</v>
      </c>
      <c r="N37" t="str">
        <f t="shared" si="6"/>
        <v>good</v>
      </c>
      <c r="O37" t="str">
        <f t="shared" si="7"/>
        <v>good</v>
      </c>
    </row>
    <row r="38" spans="1:15" ht="15">
      <c r="A38" s="8" t="str">
        <f>Schools!D6</f>
        <v>LaSalle-Peru</v>
      </c>
      <c r="B38" s="6" t="s">
        <v>9</v>
      </c>
      <c r="C38" s="13">
        <v>7.6</v>
      </c>
      <c r="D38" s="13">
        <v>8.1</v>
      </c>
      <c r="E38" s="13">
        <v>8</v>
      </c>
      <c r="F38" s="13">
        <v>12.2</v>
      </c>
      <c r="G38" s="5"/>
      <c r="H38" s="5"/>
      <c r="I38" s="5"/>
      <c r="J38" s="9"/>
      <c r="K38" s="123"/>
      <c r="L38" t="str">
        <f t="shared" si="4"/>
        <v>good</v>
      </c>
      <c r="M38" t="str">
        <f t="shared" si="5"/>
        <v>good</v>
      </c>
      <c r="N38" t="str">
        <f t="shared" si="6"/>
        <v>good</v>
      </c>
      <c r="O38" t="str">
        <f t="shared" si="7"/>
        <v>good</v>
      </c>
    </row>
    <row r="39" spans="1:15" ht="15">
      <c r="A39" s="8" t="str">
        <f>Schools!D7</f>
        <v>Lincoln Community</v>
      </c>
      <c r="B39" s="6" t="s">
        <v>9</v>
      </c>
      <c r="C39" s="13">
        <v>5.5</v>
      </c>
      <c r="D39" s="13">
        <v>7.8</v>
      </c>
      <c r="E39" s="13">
        <v>9.2</v>
      </c>
      <c r="F39" s="13">
        <v>11.8</v>
      </c>
      <c r="G39" s="5"/>
      <c r="H39" s="5"/>
      <c r="I39" s="5"/>
      <c r="J39" s="9"/>
      <c r="K39" s="123"/>
      <c r="L39" t="str">
        <f t="shared" si="4"/>
        <v>good</v>
      </c>
      <c r="M39" t="str">
        <f t="shared" si="5"/>
        <v>good</v>
      </c>
      <c r="N39" t="str">
        <f t="shared" si="6"/>
        <v>good</v>
      </c>
      <c r="O39" t="str">
        <f t="shared" si="7"/>
        <v>good</v>
      </c>
    </row>
    <row r="40" spans="1:15" ht="15" hidden="1">
      <c r="A40" s="8">
        <f>Schools!D8</f>
        <v>0</v>
      </c>
      <c r="B40" s="6" t="s">
        <v>9</v>
      </c>
      <c r="C40" s="13"/>
      <c r="D40" s="13"/>
      <c r="E40" s="13"/>
      <c r="F40" s="13"/>
      <c r="G40" s="5"/>
      <c r="H40" s="5"/>
      <c r="I40" s="5"/>
      <c r="J40" s="9"/>
      <c r="K40" s="123"/>
      <c r="L40" t="str">
        <f t="shared" si="4"/>
        <v>good</v>
      </c>
      <c r="M40" t="str">
        <f t="shared" si="5"/>
        <v>good</v>
      </c>
      <c r="N40" t="str">
        <f t="shared" si="6"/>
        <v>good</v>
      </c>
      <c r="O40" t="str">
        <f t="shared" si="7"/>
        <v>good</v>
      </c>
    </row>
    <row r="41" spans="1:15" ht="15" hidden="1">
      <c r="A41" s="8">
        <f>Schools!D9</f>
        <v>0</v>
      </c>
      <c r="B41" s="6" t="s">
        <v>9</v>
      </c>
      <c r="C41" s="13"/>
      <c r="D41" s="13"/>
      <c r="E41" s="13"/>
      <c r="F41" s="13"/>
      <c r="G41" s="5"/>
      <c r="H41" s="5"/>
      <c r="I41" s="5"/>
      <c r="J41" s="9"/>
      <c r="K41" s="123"/>
      <c r="L41" t="str">
        <f t="shared" si="4"/>
        <v>good</v>
      </c>
      <c r="M41" t="str">
        <f t="shared" si="5"/>
        <v>good</v>
      </c>
      <c r="N41" t="str">
        <f t="shared" si="6"/>
        <v>good</v>
      </c>
      <c r="O41" t="str">
        <f t="shared" si="7"/>
        <v>good</v>
      </c>
    </row>
    <row r="42" spans="1:15" ht="15" hidden="1">
      <c r="A42" s="8">
        <f>Schools!D10</f>
        <v>0</v>
      </c>
      <c r="B42" s="6" t="s">
        <v>9</v>
      </c>
      <c r="C42" s="13"/>
      <c r="D42" s="13"/>
      <c r="E42" s="13"/>
      <c r="F42" s="13"/>
      <c r="G42" s="5"/>
      <c r="H42" s="5"/>
      <c r="I42" s="5"/>
      <c r="J42" s="9"/>
      <c r="K42" s="123"/>
      <c r="L42" t="str">
        <f t="shared" si="4"/>
        <v>good</v>
      </c>
      <c r="M42" t="str">
        <f t="shared" si="5"/>
        <v>good</v>
      </c>
      <c r="N42" t="str">
        <f t="shared" si="6"/>
        <v>good</v>
      </c>
      <c r="O42" t="str">
        <f t="shared" si="7"/>
        <v>good</v>
      </c>
    </row>
    <row r="43" spans="1:15" ht="15" hidden="1">
      <c r="A43" s="8">
        <f>Schools!D11</f>
        <v>0</v>
      </c>
      <c r="B43" s="6" t="s">
        <v>9</v>
      </c>
      <c r="C43" s="13"/>
      <c r="D43" s="13"/>
      <c r="E43" s="13"/>
      <c r="F43" s="140"/>
      <c r="G43" s="5"/>
      <c r="H43" s="5"/>
      <c r="I43" s="5"/>
      <c r="J43" s="9"/>
      <c r="K43" s="123"/>
      <c r="L43" t="str">
        <f t="shared" si="4"/>
        <v>good</v>
      </c>
      <c r="M43" t="str">
        <f t="shared" si="5"/>
        <v>good</v>
      </c>
      <c r="N43" t="str">
        <f t="shared" si="6"/>
        <v>good</v>
      </c>
      <c r="O43" t="str">
        <f t="shared" si="7"/>
        <v>good</v>
      </c>
    </row>
    <row r="44" spans="1:15" ht="15" hidden="1">
      <c r="A44" s="8">
        <f>Schools!D12</f>
        <v>0</v>
      </c>
      <c r="B44" s="6" t="s">
        <v>9</v>
      </c>
      <c r="C44" s="7"/>
      <c r="D44" s="7"/>
      <c r="E44" s="7"/>
      <c r="F44" s="5"/>
      <c r="G44" s="5"/>
      <c r="H44" s="5"/>
      <c r="I44" s="5"/>
      <c r="J44" s="9"/>
      <c r="L44" t="str">
        <f t="shared" si="4"/>
        <v>good</v>
      </c>
      <c r="M44" t="str">
        <f t="shared" si="5"/>
        <v>good</v>
      </c>
      <c r="N44" t="str">
        <f t="shared" si="6"/>
        <v>good</v>
      </c>
      <c r="O44" t="str">
        <f t="shared" si="7"/>
        <v>good</v>
      </c>
    </row>
    <row r="45" spans="1:15" ht="15" hidden="1">
      <c r="A45" s="8">
        <f>Schools!D13</f>
        <v>0</v>
      </c>
      <c r="B45" s="6" t="s">
        <v>9</v>
      </c>
      <c r="C45" s="7"/>
      <c r="D45" s="7"/>
      <c r="E45" s="7"/>
      <c r="F45" s="5"/>
      <c r="G45" s="5"/>
      <c r="H45" s="5"/>
      <c r="I45" s="5"/>
      <c r="J45" s="9"/>
      <c r="L45" t="str">
        <f t="shared" si="4"/>
        <v>good</v>
      </c>
      <c r="M45" t="str">
        <f t="shared" si="5"/>
        <v>good</v>
      </c>
      <c r="N45" t="str">
        <f t="shared" si="6"/>
        <v>good</v>
      </c>
      <c r="O45" t="str">
        <f t="shared" si="7"/>
        <v>good</v>
      </c>
    </row>
    <row r="46" spans="1:15" ht="15" hidden="1">
      <c r="A46" s="8">
        <f>Schools!D14</f>
        <v>0</v>
      </c>
      <c r="B46" s="6" t="s">
        <v>9</v>
      </c>
      <c r="C46" s="7"/>
      <c r="D46" s="7"/>
      <c r="E46" s="7"/>
      <c r="F46" s="5"/>
      <c r="G46" s="5"/>
      <c r="H46" s="5"/>
      <c r="I46" s="5"/>
      <c r="J46" s="9"/>
      <c r="L46" t="str">
        <f t="shared" si="4"/>
        <v>good</v>
      </c>
      <c r="M46" t="str">
        <f t="shared" si="5"/>
        <v>good</v>
      </c>
      <c r="N46" t="str">
        <f t="shared" si="6"/>
        <v>good</v>
      </c>
      <c r="O46" t="str">
        <f t="shared" si="7"/>
        <v>good</v>
      </c>
    </row>
    <row r="47" spans="1:15" ht="15" hidden="1">
      <c r="A47" s="8">
        <f>Schools!D15</f>
        <v>0</v>
      </c>
      <c r="B47" s="6" t="s">
        <v>9</v>
      </c>
      <c r="C47" s="7"/>
      <c r="D47" s="7"/>
      <c r="E47" s="7"/>
      <c r="F47" s="5"/>
      <c r="G47" s="5"/>
      <c r="H47" s="5"/>
      <c r="I47" s="5"/>
      <c r="J47" s="9"/>
      <c r="L47" t="str">
        <f t="shared" si="4"/>
        <v>good</v>
      </c>
      <c r="M47" t="str">
        <f t="shared" si="5"/>
        <v>good</v>
      </c>
      <c r="N47" t="str">
        <f t="shared" si="6"/>
        <v>good</v>
      </c>
      <c r="O47" t="str">
        <f t="shared" si="7"/>
        <v>good</v>
      </c>
    </row>
    <row r="48" spans="1:15" ht="15" hidden="1">
      <c r="A48" s="8">
        <f>Schools!D16</f>
        <v>0</v>
      </c>
      <c r="B48" s="6" t="s">
        <v>9</v>
      </c>
      <c r="C48" s="7"/>
      <c r="D48" s="7"/>
      <c r="E48" s="7"/>
      <c r="F48" s="5"/>
      <c r="G48" s="5"/>
      <c r="H48" s="5"/>
      <c r="I48" s="5"/>
      <c r="J48" s="9"/>
      <c r="L48" t="str">
        <f t="shared" si="4"/>
        <v>good</v>
      </c>
      <c r="M48" t="str">
        <f t="shared" si="5"/>
        <v>good</v>
      </c>
      <c r="N48" t="str">
        <f t="shared" si="6"/>
        <v>good</v>
      </c>
      <c r="O48" t="str">
        <f t="shared" si="7"/>
        <v>good</v>
      </c>
    </row>
    <row r="49" spans="1:15" ht="15" hidden="1">
      <c r="A49" s="8">
        <f>Schools!D17</f>
        <v>0</v>
      </c>
      <c r="B49" s="6" t="s">
        <v>9</v>
      </c>
      <c r="C49" s="7"/>
      <c r="D49" s="7"/>
      <c r="E49" s="7"/>
      <c r="F49" s="5"/>
      <c r="G49" s="5"/>
      <c r="H49" s="5"/>
      <c r="I49" s="5"/>
      <c r="J49" s="9"/>
      <c r="L49" t="str">
        <f t="shared" si="4"/>
        <v>good</v>
      </c>
      <c r="M49" t="str">
        <f t="shared" si="5"/>
        <v>good</v>
      </c>
      <c r="N49" t="str">
        <f t="shared" si="6"/>
        <v>good</v>
      </c>
      <c r="O49" t="str">
        <f t="shared" si="7"/>
        <v>good</v>
      </c>
    </row>
    <row r="50" spans="1:15" ht="15.75" hidden="1" thickBot="1">
      <c r="A50" s="10">
        <f>Schools!D18</f>
        <v>0</v>
      </c>
      <c r="B50" s="4" t="s">
        <v>9</v>
      </c>
      <c r="C50" s="3"/>
      <c r="D50" s="3"/>
      <c r="E50" s="3"/>
      <c r="F50" s="2"/>
      <c r="G50" s="2"/>
      <c r="H50" s="2"/>
      <c r="I50" s="2"/>
      <c r="J50" s="11"/>
      <c r="L50" t="str">
        <f t="shared" si="4"/>
        <v>good</v>
      </c>
      <c r="M50" t="str">
        <f t="shared" si="5"/>
        <v>good</v>
      </c>
      <c r="N50" t="str">
        <f t="shared" si="6"/>
        <v>good</v>
      </c>
      <c r="O50" t="str">
        <f t="shared" si="7"/>
        <v>good</v>
      </c>
    </row>
    <row r="51" spans="1:15" ht="15">
      <c r="A51" s="76" t="str">
        <f>Schools!E4</f>
        <v>Galesburg</v>
      </c>
      <c r="B51" s="77" t="s">
        <v>10</v>
      </c>
      <c r="C51" s="69">
        <v>7.6</v>
      </c>
      <c r="D51" s="69">
        <v>7.4</v>
      </c>
      <c r="E51" s="69">
        <v>8.2</v>
      </c>
      <c r="F51" s="69">
        <v>12.5</v>
      </c>
      <c r="G51" s="78"/>
      <c r="H51" s="78"/>
      <c r="I51" s="78"/>
      <c r="J51" s="79"/>
      <c r="K51" s="123"/>
      <c r="L51" t="str">
        <f t="shared" si="4"/>
        <v>good</v>
      </c>
      <c r="M51" t="str">
        <f t="shared" si="5"/>
        <v>good</v>
      </c>
      <c r="N51" t="str">
        <f t="shared" si="6"/>
        <v>good</v>
      </c>
      <c r="O51" t="str">
        <f t="shared" si="7"/>
        <v>good</v>
      </c>
    </row>
    <row r="52" spans="1:15" ht="15">
      <c r="A52" s="76" t="str">
        <f>Schools!E5</f>
        <v>Canton</v>
      </c>
      <c r="B52" s="77" t="s">
        <v>10</v>
      </c>
      <c r="C52" s="69">
        <v>7.5</v>
      </c>
      <c r="D52" s="69">
        <v>8</v>
      </c>
      <c r="E52" s="69">
        <v>8.4</v>
      </c>
      <c r="F52" s="69">
        <f>5.7+5.8</f>
        <v>11.5</v>
      </c>
      <c r="G52" s="78"/>
      <c r="H52" s="78"/>
      <c r="I52" s="78"/>
      <c r="J52" s="79"/>
      <c r="K52" s="123"/>
      <c r="L52" t="str">
        <f t="shared" si="4"/>
        <v>good</v>
      </c>
      <c r="M52" t="str">
        <f t="shared" si="5"/>
        <v>good</v>
      </c>
      <c r="N52" t="str">
        <f t="shared" si="6"/>
        <v>good</v>
      </c>
      <c r="O52" t="str">
        <f t="shared" si="7"/>
        <v>good</v>
      </c>
    </row>
    <row r="53" spans="1:15" ht="15.75" thickBot="1">
      <c r="A53" s="225" t="str">
        <f>Schools!E6</f>
        <v>Dunlap</v>
      </c>
      <c r="B53" s="226" t="s">
        <v>10</v>
      </c>
      <c r="C53" s="71">
        <v>8</v>
      </c>
      <c r="D53" s="71">
        <v>8.8</v>
      </c>
      <c r="E53" s="71">
        <v>8.9</v>
      </c>
      <c r="F53" s="71">
        <f>6.8+6.9</f>
        <v>13.7</v>
      </c>
      <c r="G53" s="227"/>
      <c r="H53" s="227"/>
      <c r="I53" s="227"/>
      <c r="J53" s="228"/>
      <c r="K53" s="123"/>
      <c r="L53" t="str">
        <f t="shared" si="4"/>
        <v>good</v>
      </c>
      <c r="M53" t="str">
        <f t="shared" si="5"/>
        <v>good</v>
      </c>
      <c r="N53" t="str">
        <f t="shared" si="6"/>
        <v>good</v>
      </c>
      <c r="O53" t="str">
        <f t="shared" si="7"/>
        <v>good</v>
      </c>
    </row>
    <row r="54" spans="1:15" ht="15" hidden="1">
      <c r="A54" s="212">
        <f>Schools!E7</f>
        <v>0</v>
      </c>
      <c r="B54" s="213" t="s">
        <v>10</v>
      </c>
      <c r="C54" s="214"/>
      <c r="D54" s="214"/>
      <c r="E54" s="214"/>
      <c r="F54" s="214"/>
      <c r="G54" s="215"/>
      <c r="H54" s="215"/>
      <c r="I54" s="215"/>
      <c r="J54" s="216"/>
      <c r="K54" s="123"/>
      <c r="L54" t="str">
        <f t="shared" si="4"/>
        <v>good</v>
      </c>
      <c r="M54" t="str">
        <f t="shared" si="5"/>
        <v>good</v>
      </c>
      <c r="N54" t="str">
        <f t="shared" si="6"/>
        <v>good</v>
      </c>
      <c r="O54" t="str">
        <f t="shared" si="7"/>
        <v>good</v>
      </c>
    </row>
    <row r="55" spans="1:15" ht="15" hidden="1">
      <c r="A55" s="76">
        <f>Schools!E8</f>
        <v>0</v>
      </c>
      <c r="B55" s="77" t="s">
        <v>10</v>
      </c>
      <c r="C55" s="69"/>
      <c r="D55" s="69"/>
      <c r="E55" s="69"/>
      <c r="F55" s="69"/>
      <c r="G55" s="78"/>
      <c r="H55" s="78"/>
      <c r="I55" s="78"/>
      <c r="J55" s="79"/>
      <c r="K55" s="123"/>
      <c r="L55" t="str">
        <f t="shared" si="4"/>
        <v>good</v>
      </c>
      <c r="M55" t="str">
        <f t="shared" si="5"/>
        <v>good</v>
      </c>
      <c r="N55" t="str">
        <f t="shared" si="6"/>
        <v>good</v>
      </c>
      <c r="O55" t="str">
        <f t="shared" si="7"/>
        <v>good</v>
      </c>
    </row>
    <row r="56" spans="1:15" ht="15" hidden="1">
      <c r="A56" s="76">
        <f>Schools!E9</f>
        <v>0</v>
      </c>
      <c r="B56" s="77" t="s">
        <v>10</v>
      </c>
      <c r="C56" s="69"/>
      <c r="D56" s="69"/>
      <c r="E56" s="69"/>
      <c r="F56" s="69"/>
      <c r="G56" s="78"/>
      <c r="H56" s="78"/>
      <c r="I56" s="78"/>
      <c r="J56" s="79"/>
      <c r="K56" s="123"/>
      <c r="L56" t="str">
        <f t="shared" si="4"/>
        <v>good</v>
      </c>
      <c r="M56" t="str">
        <f t="shared" si="5"/>
        <v>good</v>
      </c>
      <c r="N56" t="str">
        <f t="shared" si="6"/>
        <v>good</v>
      </c>
      <c r="O56" t="str">
        <f t="shared" si="7"/>
        <v>good</v>
      </c>
    </row>
    <row r="57" spans="1:15" ht="15.75" hidden="1" thickBot="1">
      <c r="A57" s="141">
        <f>Schools!E10</f>
        <v>0</v>
      </c>
      <c r="B57" s="142" t="s">
        <v>10</v>
      </c>
      <c r="C57" s="71"/>
      <c r="D57" s="71"/>
      <c r="E57" s="71"/>
      <c r="F57" s="71"/>
      <c r="G57" s="143"/>
      <c r="H57" s="143"/>
      <c r="I57" s="143"/>
      <c r="J57" s="144"/>
      <c r="K57" s="123"/>
      <c r="L57" t="str">
        <f aca="true" t="shared" si="8" ref="L57:L71">IF(C57&gt;10,"bad","good")</f>
        <v>good</v>
      </c>
      <c r="M57" t="str">
        <f aca="true" t="shared" si="9" ref="M57:M71">IF(D57&gt;10,"bad","good")</f>
        <v>good</v>
      </c>
      <c r="N57" t="str">
        <f aca="true" t="shared" si="10" ref="N57:N71">IF(E57&gt;10,"bad","good")</f>
        <v>good</v>
      </c>
      <c r="O57" t="str">
        <f aca="true" t="shared" si="11" ref="O57:O71">IF(F57&gt;15,"bad","good")</f>
        <v>good</v>
      </c>
    </row>
    <row r="58" spans="1:15" ht="15" hidden="1">
      <c r="A58" s="8">
        <f>Schools!E11</f>
        <v>0</v>
      </c>
      <c r="B58" s="6" t="s">
        <v>10</v>
      </c>
      <c r="C58" s="7"/>
      <c r="D58" s="7"/>
      <c r="E58" s="7"/>
      <c r="F58" s="5"/>
      <c r="G58" s="5"/>
      <c r="H58" s="5"/>
      <c r="I58" s="5"/>
      <c r="J58" s="9"/>
      <c r="K58" s="123"/>
      <c r="L58" t="str">
        <f t="shared" si="8"/>
        <v>good</v>
      </c>
      <c r="M58" t="str">
        <f t="shared" si="9"/>
        <v>good</v>
      </c>
      <c r="N58" t="str">
        <f t="shared" si="10"/>
        <v>good</v>
      </c>
      <c r="O58" t="str">
        <f t="shared" si="11"/>
        <v>good</v>
      </c>
    </row>
    <row r="59" spans="1:15" ht="15" hidden="1">
      <c r="A59" s="8">
        <f>Schools!E12</f>
        <v>0</v>
      </c>
      <c r="B59" s="6" t="s">
        <v>10</v>
      </c>
      <c r="C59" s="7"/>
      <c r="D59" s="7"/>
      <c r="E59" s="7"/>
      <c r="F59" s="5"/>
      <c r="G59" s="5"/>
      <c r="H59" s="5"/>
      <c r="I59" s="5"/>
      <c r="J59" s="9"/>
      <c r="K59" s="123"/>
      <c r="L59" t="str">
        <f t="shared" si="8"/>
        <v>good</v>
      </c>
      <c r="M59" t="str">
        <f t="shared" si="9"/>
        <v>good</v>
      </c>
      <c r="N59" t="str">
        <f t="shared" si="10"/>
        <v>good</v>
      </c>
      <c r="O59" t="str">
        <f t="shared" si="11"/>
        <v>good</v>
      </c>
    </row>
    <row r="60" spans="1:15" ht="15" hidden="1">
      <c r="A60" s="8">
        <f>Schools!E13</f>
        <v>0</v>
      </c>
      <c r="B60" s="6" t="s">
        <v>10</v>
      </c>
      <c r="C60" s="7"/>
      <c r="D60" s="7"/>
      <c r="E60" s="7"/>
      <c r="F60" s="5"/>
      <c r="G60" s="5"/>
      <c r="H60" s="5"/>
      <c r="I60" s="5"/>
      <c r="J60" s="9"/>
      <c r="K60" s="123"/>
      <c r="L60" t="str">
        <f t="shared" si="8"/>
        <v>good</v>
      </c>
      <c r="M60" t="str">
        <f t="shared" si="9"/>
        <v>good</v>
      </c>
      <c r="N60" t="str">
        <f t="shared" si="10"/>
        <v>good</v>
      </c>
      <c r="O60" t="str">
        <f t="shared" si="11"/>
        <v>good</v>
      </c>
    </row>
    <row r="61" spans="1:15" ht="15" hidden="1">
      <c r="A61" s="8">
        <f>Schools!E14</f>
        <v>0</v>
      </c>
      <c r="B61" s="6" t="s">
        <v>10</v>
      </c>
      <c r="C61" s="7"/>
      <c r="D61" s="7"/>
      <c r="E61" s="7"/>
      <c r="F61" s="5"/>
      <c r="G61" s="5"/>
      <c r="H61" s="5"/>
      <c r="I61" s="5"/>
      <c r="J61" s="9"/>
      <c r="K61" s="123"/>
      <c r="L61" t="str">
        <f t="shared" si="8"/>
        <v>good</v>
      </c>
      <c r="M61" t="str">
        <f t="shared" si="9"/>
        <v>good</v>
      </c>
      <c r="N61" t="str">
        <f t="shared" si="10"/>
        <v>good</v>
      </c>
      <c r="O61" t="str">
        <f t="shared" si="11"/>
        <v>good</v>
      </c>
    </row>
    <row r="62" spans="1:15" ht="15" hidden="1">
      <c r="A62" s="8">
        <f>Schools!E15</f>
        <v>0</v>
      </c>
      <c r="B62" s="6" t="s">
        <v>10</v>
      </c>
      <c r="C62" s="7"/>
      <c r="D62" s="7"/>
      <c r="E62" s="7"/>
      <c r="F62" s="5"/>
      <c r="G62" s="5"/>
      <c r="H62" s="5"/>
      <c r="I62" s="5"/>
      <c r="J62" s="9"/>
      <c r="K62" s="123"/>
      <c r="L62" t="str">
        <f t="shared" si="8"/>
        <v>good</v>
      </c>
      <c r="M62" t="str">
        <f t="shared" si="9"/>
        <v>good</v>
      </c>
      <c r="N62" t="str">
        <f t="shared" si="10"/>
        <v>good</v>
      </c>
      <c r="O62" t="str">
        <f t="shared" si="11"/>
        <v>good</v>
      </c>
    </row>
    <row r="63" spans="1:15" ht="15" hidden="1">
      <c r="A63" s="8">
        <f>Schools!E16</f>
        <v>0</v>
      </c>
      <c r="B63" s="6" t="s">
        <v>10</v>
      </c>
      <c r="C63" s="7"/>
      <c r="D63" s="7"/>
      <c r="E63" s="7"/>
      <c r="F63" s="5"/>
      <c r="G63" s="5"/>
      <c r="H63" s="5"/>
      <c r="I63" s="5"/>
      <c r="J63" s="9"/>
      <c r="K63" s="123"/>
      <c r="L63" t="str">
        <f t="shared" si="8"/>
        <v>good</v>
      </c>
      <c r="M63" t="str">
        <f t="shared" si="9"/>
        <v>good</v>
      </c>
      <c r="N63" t="str">
        <f t="shared" si="10"/>
        <v>good</v>
      </c>
      <c r="O63" t="str">
        <f t="shared" si="11"/>
        <v>good</v>
      </c>
    </row>
    <row r="64" spans="1:15" ht="15" hidden="1">
      <c r="A64" s="8">
        <f>Schools!E17</f>
        <v>0</v>
      </c>
      <c r="B64" s="6" t="s">
        <v>10</v>
      </c>
      <c r="C64" s="7"/>
      <c r="D64" s="7"/>
      <c r="E64" s="7"/>
      <c r="F64" s="5"/>
      <c r="G64" s="5"/>
      <c r="H64" s="5"/>
      <c r="I64" s="5"/>
      <c r="J64" s="9"/>
      <c r="K64" s="123"/>
      <c r="L64" t="str">
        <f t="shared" si="8"/>
        <v>good</v>
      </c>
      <c r="M64" t="str">
        <f t="shared" si="9"/>
        <v>good</v>
      </c>
      <c r="N64" t="str">
        <f t="shared" si="10"/>
        <v>good</v>
      </c>
      <c r="O64" t="str">
        <f t="shared" si="11"/>
        <v>good</v>
      </c>
    </row>
    <row r="65" spans="1:15" ht="15.75" hidden="1" thickBot="1">
      <c r="A65" s="10">
        <f>Schools!E18</f>
        <v>0</v>
      </c>
      <c r="B65" s="4" t="s">
        <v>10</v>
      </c>
      <c r="C65" s="3"/>
      <c r="D65" s="3"/>
      <c r="E65" s="3"/>
      <c r="F65" s="2"/>
      <c r="G65" s="2"/>
      <c r="H65" s="2"/>
      <c r="I65" s="2"/>
      <c r="J65" s="11"/>
      <c r="K65" s="123"/>
      <c r="L65" t="str">
        <f t="shared" si="8"/>
        <v>good</v>
      </c>
      <c r="M65" t="str">
        <f t="shared" si="9"/>
        <v>good</v>
      </c>
      <c r="N65" t="str">
        <f t="shared" si="10"/>
        <v>good</v>
      </c>
      <c r="O65" t="str">
        <f t="shared" si="11"/>
        <v>good</v>
      </c>
    </row>
    <row r="66" spans="1:15" ht="15" hidden="1">
      <c r="A66" s="8">
        <f>Schools!F4</f>
        <v>0</v>
      </c>
      <c r="B66" s="6" t="s">
        <v>11</v>
      </c>
      <c r="C66" s="13"/>
      <c r="D66" s="13"/>
      <c r="E66" s="13"/>
      <c r="F66" s="140"/>
      <c r="G66" s="5"/>
      <c r="H66" s="5"/>
      <c r="I66" s="5"/>
      <c r="J66" s="9"/>
      <c r="K66" s="123"/>
      <c r="L66" t="str">
        <f t="shared" si="8"/>
        <v>good</v>
      </c>
      <c r="M66" t="str">
        <f t="shared" si="9"/>
        <v>good</v>
      </c>
      <c r="N66" t="str">
        <f t="shared" si="10"/>
        <v>good</v>
      </c>
      <c r="O66" t="str">
        <f t="shared" si="11"/>
        <v>good</v>
      </c>
    </row>
    <row r="67" spans="1:15" ht="15" hidden="1">
      <c r="A67" s="8">
        <f>Schools!F5</f>
        <v>0</v>
      </c>
      <c r="B67" s="6" t="s">
        <v>11</v>
      </c>
      <c r="C67" s="13"/>
      <c r="D67" s="13"/>
      <c r="E67" s="13"/>
      <c r="F67" s="13"/>
      <c r="G67" s="5"/>
      <c r="H67" s="5"/>
      <c r="I67" s="5"/>
      <c r="J67" s="9"/>
      <c r="K67" s="123"/>
      <c r="L67" t="str">
        <f t="shared" si="8"/>
        <v>good</v>
      </c>
      <c r="M67" t="str">
        <f t="shared" si="9"/>
        <v>good</v>
      </c>
      <c r="N67" t="str">
        <f t="shared" si="10"/>
        <v>good</v>
      </c>
      <c r="O67" t="str">
        <f t="shared" si="11"/>
        <v>good</v>
      </c>
    </row>
    <row r="68" spans="1:15" ht="15" hidden="1">
      <c r="A68" s="8">
        <f>Schools!F6</f>
        <v>0</v>
      </c>
      <c r="B68" s="6" t="s">
        <v>11</v>
      </c>
      <c r="C68" s="13"/>
      <c r="D68" s="13"/>
      <c r="E68" s="13"/>
      <c r="F68" s="13"/>
      <c r="G68" s="5"/>
      <c r="H68" s="5"/>
      <c r="I68" s="5"/>
      <c r="J68" s="9"/>
      <c r="K68" s="123"/>
      <c r="L68" t="str">
        <f t="shared" si="8"/>
        <v>good</v>
      </c>
      <c r="M68" t="str">
        <f t="shared" si="9"/>
        <v>good</v>
      </c>
      <c r="N68" t="str">
        <f t="shared" si="10"/>
        <v>good</v>
      </c>
      <c r="O68" t="str">
        <f t="shared" si="11"/>
        <v>good</v>
      </c>
    </row>
    <row r="69" spans="1:15" ht="15" hidden="1">
      <c r="A69" s="8">
        <f>Schools!F7</f>
        <v>0</v>
      </c>
      <c r="B69" s="6" t="s">
        <v>11</v>
      </c>
      <c r="C69" s="13"/>
      <c r="D69" s="13"/>
      <c r="E69" s="13"/>
      <c r="F69" s="13"/>
      <c r="G69" s="5"/>
      <c r="H69" s="5"/>
      <c r="I69" s="5"/>
      <c r="J69" s="9"/>
      <c r="K69" s="123"/>
      <c r="L69" t="str">
        <f t="shared" si="8"/>
        <v>good</v>
      </c>
      <c r="M69" t="str">
        <f t="shared" si="9"/>
        <v>good</v>
      </c>
      <c r="N69" t="str">
        <f t="shared" si="10"/>
        <v>good</v>
      </c>
      <c r="O69" t="str">
        <f t="shared" si="11"/>
        <v>good</v>
      </c>
    </row>
    <row r="70" spans="1:15" ht="15" hidden="1">
      <c r="A70" s="8">
        <f>Schools!F8</f>
        <v>0</v>
      </c>
      <c r="B70" s="6" t="s">
        <v>11</v>
      </c>
      <c r="C70" s="13"/>
      <c r="D70" s="13"/>
      <c r="E70" s="13"/>
      <c r="F70" s="13"/>
      <c r="G70" s="5"/>
      <c r="H70" s="5"/>
      <c r="I70" s="5"/>
      <c r="J70" s="9"/>
      <c r="K70" s="123"/>
      <c r="L70" t="str">
        <f t="shared" si="8"/>
        <v>good</v>
      </c>
      <c r="M70" t="str">
        <f t="shared" si="9"/>
        <v>good</v>
      </c>
      <c r="N70" t="str">
        <f t="shared" si="10"/>
        <v>good</v>
      </c>
      <c r="O70" t="str">
        <f t="shared" si="11"/>
        <v>good</v>
      </c>
    </row>
    <row r="71" spans="1:15" ht="15" hidden="1">
      <c r="A71" s="5">
        <f>Schools!F9</f>
        <v>0</v>
      </c>
      <c r="B71" s="6" t="s">
        <v>11</v>
      </c>
      <c r="C71" s="13"/>
      <c r="D71" s="13"/>
      <c r="E71" s="13"/>
      <c r="F71" s="13"/>
      <c r="G71" s="5"/>
      <c r="H71" s="5"/>
      <c r="I71" s="5"/>
      <c r="J71" s="9"/>
      <c r="K71" s="123"/>
      <c r="L71" t="str">
        <f t="shared" si="8"/>
        <v>good</v>
      </c>
      <c r="M71" t="str">
        <f t="shared" si="9"/>
        <v>good</v>
      </c>
      <c r="N71" t="str">
        <f t="shared" si="10"/>
        <v>good</v>
      </c>
      <c r="O71" t="str">
        <f t="shared" si="11"/>
        <v>good</v>
      </c>
    </row>
    <row r="72" spans="1:15" ht="15" hidden="1">
      <c r="A72" s="5">
        <f>Schools!F10</f>
        <v>0</v>
      </c>
      <c r="B72" s="6" t="s">
        <v>11</v>
      </c>
      <c r="C72" s="13"/>
      <c r="D72" s="13"/>
      <c r="E72" s="13"/>
      <c r="F72" s="13"/>
      <c r="G72" s="5"/>
      <c r="H72" s="5"/>
      <c r="I72" s="5"/>
      <c r="J72" s="9"/>
      <c r="K72" s="123"/>
      <c r="L72" t="str">
        <f aca="true" t="shared" si="12" ref="L72:N73">IF(C72&gt;10,"bad","good")</f>
        <v>good</v>
      </c>
      <c r="M72" t="str">
        <f t="shared" si="12"/>
        <v>good</v>
      </c>
      <c r="N72" t="str">
        <f t="shared" si="12"/>
        <v>good</v>
      </c>
      <c r="O72" t="str">
        <f>IF(F72&gt;15,"bad","good")</f>
        <v>good</v>
      </c>
    </row>
    <row r="73" spans="1:15" ht="15.75" hidden="1" thickBot="1">
      <c r="A73" s="2">
        <f>Schools!F11</f>
        <v>0</v>
      </c>
      <c r="B73" s="4" t="s">
        <v>11</v>
      </c>
      <c r="C73" s="35"/>
      <c r="D73" s="35"/>
      <c r="E73" s="35"/>
      <c r="F73" s="35"/>
      <c r="G73" s="2"/>
      <c r="H73" s="2"/>
      <c r="I73" s="2"/>
      <c r="J73" s="11"/>
      <c r="K73" s="123"/>
      <c r="L73" t="str">
        <f t="shared" si="12"/>
        <v>good</v>
      </c>
      <c r="M73" t="str">
        <f t="shared" si="12"/>
        <v>good</v>
      </c>
      <c r="N73" t="str">
        <f t="shared" si="12"/>
        <v>good</v>
      </c>
      <c r="O73" t="str">
        <f>IF(F73&gt;15,"bad","good")</f>
        <v>good</v>
      </c>
    </row>
    <row r="74" spans="1:10" ht="15.75" hidden="1" thickBot="1">
      <c r="A74" s="10">
        <f>Schools!F18</f>
        <v>0</v>
      </c>
      <c r="B74" s="4" t="s">
        <v>11</v>
      </c>
      <c r="C74" s="3"/>
      <c r="D74" s="3"/>
      <c r="E74" s="3"/>
      <c r="F74" s="2"/>
      <c r="G74" s="2"/>
      <c r="H74" s="2"/>
      <c r="I74" s="2"/>
      <c r="J74" s="11"/>
    </row>
    <row r="75" spans="1:6" ht="15">
      <c r="A75" t="s">
        <v>123</v>
      </c>
      <c r="B75" s="6" t="s">
        <v>10</v>
      </c>
      <c r="C75" s="290">
        <v>7.5</v>
      </c>
      <c r="D75" s="290">
        <v>8.2</v>
      </c>
      <c r="E75" s="290">
        <v>8.6</v>
      </c>
      <c r="F75" s="290">
        <v>13.3</v>
      </c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G75" sqref="G75"/>
    </sheetView>
  </sheetViews>
  <sheetFormatPr defaultColWidth="9.140625" defaultRowHeight="15"/>
  <cols>
    <col min="1" max="1" width="18.421875" style="0" customWidth="1"/>
    <col min="2" max="2" width="5.57421875" style="0" customWidth="1"/>
    <col min="3" max="3" width="10.57421875" style="0" customWidth="1"/>
    <col min="4" max="4" width="8.57421875" style="0" customWidth="1"/>
    <col min="5" max="7" width="10.57421875" style="0" customWidth="1"/>
  </cols>
  <sheetData>
    <row r="1" spans="1:12" ht="21.75" thickBot="1">
      <c r="A1" s="15" t="str">
        <f>+Summary!A10</f>
        <v>2012 Metamora Band Invitational</v>
      </c>
      <c r="B1" s="15"/>
      <c r="C1" s="15"/>
      <c r="D1" s="15"/>
      <c r="E1" s="15"/>
      <c r="F1" s="16"/>
      <c r="G1" s="16"/>
      <c r="H1" s="16"/>
      <c r="I1" s="16"/>
      <c r="J1" s="16"/>
      <c r="K1" s="16"/>
      <c r="L1" s="16"/>
    </row>
    <row r="2" spans="1:14" ht="19.5" thickBot="1">
      <c r="A2" s="17" t="s">
        <v>20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  <c r="N2" t="s">
        <v>67</v>
      </c>
    </row>
    <row r="3" spans="1:20" ht="41.25" customHeight="1">
      <c r="A3" s="95" t="s">
        <v>35</v>
      </c>
      <c r="B3" s="89"/>
      <c r="C3" s="101" t="s">
        <v>53</v>
      </c>
      <c r="D3" s="101" t="s">
        <v>45</v>
      </c>
      <c r="E3" s="101" t="s">
        <v>46</v>
      </c>
      <c r="F3" s="101" t="s">
        <v>47</v>
      </c>
      <c r="G3" s="101" t="s">
        <v>48</v>
      </c>
      <c r="H3" s="101" t="s">
        <v>49</v>
      </c>
      <c r="I3" s="101" t="s">
        <v>50</v>
      </c>
      <c r="J3" s="89"/>
      <c r="K3" s="89"/>
      <c r="L3" s="100"/>
      <c r="N3" s="101" t="s">
        <v>53</v>
      </c>
      <c r="O3" s="101" t="s">
        <v>45</v>
      </c>
      <c r="P3" s="101" t="s">
        <v>46</v>
      </c>
      <c r="Q3" s="101" t="s">
        <v>47</v>
      </c>
      <c r="R3" s="101" t="s">
        <v>48</v>
      </c>
      <c r="S3" s="101" t="s">
        <v>49</v>
      </c>
      <c r="T3" s="101" t="s">
        <v>50</v>
      </c>
    </row>
    <row r="4" spans="1:12" ht="15">
      <c r="A4" s="20" t="s">
        <v>1</v>
      </c>
      <c r="B4" s="21" t="s">
        <v>2</v>
      </c>
      <c r="C4" s="23" t="s">
        <v>21</v>
      </c>
      <c r="D4" s="23" t="s">
        <v>21</v>
      </c>
      <c r="E4" s="23" t="s">
        <v>23</v>
      </c>
      <c r="F4" s="23" t="s">
        <v>23</v>
      </c>
      <c r="G4" s="23" t="s">
        <v>29</v>
      </c>
      <c r="H4" s="23" t="s">
        <v>13</v>
      </c>
      <c r="I4" s="23" t="s">
        <v>30</v>
      </c>
      <c r="J4" s="24"/>
      <c r="K4" s="24"/>
      <c r="L4" s="25"/>
    </row>
    <row r="5" spans="1:12" ht="15.75" thickBot="1">
      <c r="A5" s="26"/>
      <c r="B5" s="27"/>
      <c r="C5" s="28" t="s">
        <v>51</v>
      </c>
      <c r="D5" s="28" t="s">
        <v>52</v>
      </c>
      <c r="E5" s="28" t="s">
        <v>55</v>
      </c>
      <c r="F5" s="28" t="s">
        <v>56</v>
      </c>
      <c r="G5" s="28" t="s">
        <v>57</v>
      </c>
      <c r="H5" s="28" t="s">
        <v>58</v>
      </c>
      <c r="I5" s="28" t="s">
        <v>59</v>
      </c>
      <c r="J5" s="29"/>
      <c r="K5" s="29"/>
      <c r="L5" s="30"/>
    </row>
    <row r="6" spans="1:20" ht="15">
      <c r="A6" s="8" t="str">
        <f>Schools!B4</f>
        <v>Ridgeview</v>
      </c>
      <c r="B6" s="6" t="s">
        <v>7</v>
      </c>
      <c r="C6" s="13">
        <v>9.6</v>
      </c>
      <c r="D6" s="13">
        <v>10.3</v>
      </c>
      <c r="E6" s="13">
        <v>11</v>
      </c>
      <c r="F6" s="13">
        <v>7.7</v>
      </c>
      <c r="G6" s="13">
        <v>7.5</v>
      </c>
      <c r="H6" s="13">
        <v>10.4</v>
      </c>
      <c r="I6" s="13">
        <v>8.6</v>
      </c>
      <c r="J6" s="7"/>
      <c r="K6" s="5"/>
      <c r="L6" s="9"/>
      <c r="M6" s="122"/>
      <c r="N6" t="str">
        <f>IF(C6&gt;20,"bad","good")</f>
        <v>good</v>
      </c>
      <c r="O6" t="str">
        <f aca="true" t="shared" si="0" ref="O6:T6">IF(D6&gt;20,"bad","good")</f>
        <v>good</v>
      </c>
      <c r="P6" t="str">
        <f t="shared" si="0"/>
        <v>good</v>
      </c>
      <c r="Q6" t="str">
        <f t="shared" si="0"/>
        <v>good</v>
      </c>
      <c r="R6" t="str">
        <f t="shared" si="0"/>
        <v>good</v>
      </c>
      <c r="S6" t="str">
        <f t="shared" si="0"/>
        <v>good</v>
      </c>
      <c r="T6" t="str">
        <f t="shared" si="0"/>
        <v>good</v>
      </c>
    </row>
    <row r="7" spans="1:20" ht="15">
      <c r="A7" s="8" t="str">
        <f>Schools!B5</f>
        <v>St. Joseph-Ogden</v>
      </c>
      <c r="B7" s="6" t="s">
        <v>7</v>
      </c>
      <c r="C7" s="13">
        <v>10.1</v>
      </c>
      <c r="D7" s="13">
        <v>11.3</v>
      </c>
      <c r="E7" s="13">
        <v>10.3</v>
      </c>
      <c r="F7" s="13">
        <v>10.7</v>
      </c>
      <c r="G7" s="13">
        <v>12.4</v>
      </c>
      <c r="H7" s="13">
        <v>13.3</v>
      </c>
      <c r="I7" s="13">
        <v>8.4</v>
      </c>
      <c r="J7" s="7"/>
      <c r="K7" s="5"/>
      <c r="L7" s="9"/>
      <c r="M7" s="122"/>
      <c r="N7" t="str">
        <f aca="true" t="shared" si="1" ref="N7:N56">IF(C7&gt;20,"bad","good")</f>
        <v>good</v>
      </c>
      <c r="O7" t="str">
        <f aca="true" t="shared" si="2" ref="O7:O56">IF(D7&gt;20,"bad","good")</f>
        <v>good</v>
      </c>
      <c r="P7" t="str">
        <f aca="true" t="shared" si="3" ref="P7:P56">IF(E7&gt;20,"bad","good")</f>
        <v>good</v>
      </c>
      <c r="Q7" t="str">
        <f aca="true" t="shared" si="4" ref="Q7:Q56">IF(F7&gt;20,"bad","good")</f>
        <v>good</v>
      </c>
      <c r="R7" t="str">
        <f aca="true" t="shared" si="5" ref="R7:R56">IF(G7&gt;20,"bad","good")</f>
        <v>good</v>
      </c>
      <c r="S7" t="str">
        <f aca="true" t="shared" si="6" ref="S7:S56">IF(H7&gt;20,"bad","good")</f>
        <v>good</v>
      </c>
      <c r="T7" t="str">
        <f aca="true" t="shared" si="7" ref="T7:T56">IF(I7&gt;20,"bad","good")</f>
        <v>good</v>
      </c>
    </row>
    <row r="8" spans="1:20" ht="15">
      <c r="A8" s="8" t="str">
        <f>Schools!B6</f>
        <v>Wethersfield</v>
      </c>
      <c r="B8" s="6" t="s">
        <v>7</v>
      </c>
      <c r="C8" s="13">
        <v>9.2</v>
      </c>
      <c r="D8" s="13">
        <v>10.6</v>
      </c>
      <c r="E8" s="13">
        <v>10.1</v>
      </c>
      <c r="F8" s="13">
        <v>8.2</v>
      </c>
      <c r="G8" s="13">
        <v>12.2</v>
      </c>
      <c r="H8" s="13">
        <v>12.3</v>
      </c>
      <c r="I8" s="13">
        <v>7.7</v>
      </c>
      <c r="J8" s="7"/>
      <c r="K8" s="5"/>
      <c r="L8" s="9"/>
      <c r="M8" s="123"/>
      <c r="N8" t="str">
        <f t="shared" si="1"/>
        <v>good</v>
      </c>
      <c r="O8" t="str">
        <f t="shared" si="2"/>
        <v>good</v>
      </c>
      <c r="P8" t="str">
        <f t="shared" si="3"/>
        <v>good</v>
      </c>
      <c r="Q8" t="str">
        <f t="shared" si="4"/>
        <v>good</v>
      </c>
      <c r="R8" t="str">
        <f t="shared" si="5"/>
        <v>good</v>
      </c>
      <c r="S8" t="str">
        <f t="shared" si="6"/>
        <v>good</v>
      </c>
      <c r="T8" t="str">
        <f t="shared" si="7"/>
        <v>good</v>
      </c>
    </row>
    <row r="9" spans="1:20" ht="15">
      <c r="A9" s="8" t="str">
        <f>Schools!B7</f>
        <v>Bremen</v>
      </c>
      <c r="B9" s="6" t="s">
        <v>7</v>
      </c>
      <c r="C9" s="13">
        <v>10.3</v>
      </c>
      <c r="D9" s="13">
        <v>11.5</v>
      </c>
      <c r="E9" s="13">
        <v>10</v>
      </c>
      <c r="F9" s="13">
        <v>8.2</v>
      </c>
      <c r="G9" s="13">
        <v>13.3</v>
      </c>
      <c r="H9" s="13">
        <v>11</v>
      </c>
      <c r="I9" s="13">
        <v>8</v>
      </c>
      <c r="J9" s="7"/>
      <c r="K9" s="5"/>
      <c r="L9" s="9"/>
      <c r="M9" s="123"/>
      <c r="N9" t="str">
        <f t="shared" si="1"/>
        <v>good</v>
      </c>
      <c r="O9" t="str">
        <f t="shared" si="2"/>
        <v>good</v>
      </c>
      <c r="P9" t="str">
        <f t="shared" si="3"/>
        <v>good</v>
      </c>
      <c r="Q9" t="str">
        <f t="shared" si="4"/>
        <v>good</v>
      </c>
      <c r="R9" t="str">
        <f t="shared" si="5"/>
        <v>good</v>
      </c>
      <c r="S9" t="str">
        <f t="shared" si="6"/>
        <v>good</v>
      </c>
      <c r="T9" t="str">
        <f t="shared" si="7"/>
        <v>good</v>
      </c>
    </row>
    <row r="10" spans="1:20" ht="15" hidden="1">
      <c r="A10" s="8">
        <f>Schools!B8</f>
        <v>0</v>
      </c>
      <c r="B10" s="6" t="s">
        <v>7</v>
      </c>
      <c r="C10" s="13"/>
      <c r="D10" s="13"/>
      <c r="E10" s="13"/>
      <c r="F10" s="13"/>
      <c r="G10" s="13"/>
      <c r="H10" s="13"/>
      <c r="I10" s="13"/>
      <c r="J10" s="7"/>
      <c r="K10" s="5"/>
      <c r="L10" s="9"/>
      <c r="M10" s="123"/>
      <c r="N10" t="str">
        <f t="shared" si="1"/>
        <v>good</v>
      </c>
      <c r="O10" t="str">
        <f t="shared" si="2"/>
        <v>good</v>
      </c>
      <c r="P10" t="str">
        <f t="shared" si="3"/>
        <v>good</v>
      </c>
      <c r="Q10" t="str">
        <f t="shared" si="4"/>
        <v>good</v>
      </c>
      <c r="R10" t="str">
        <f t="shared" si="5"/>
        <v>good</v>
      </c>
      <c r="S10" t="str">
        <f t="shared" si="6"/>
        <v>good</v>
      </c>
      <c r="T10" t="str">
        <f t="shared" si="7"/>
        <v>good</v>
      </c>
    </row>
    <row r="11" spans="1:20" ht="15" hidden="1">
      <c r="A11" s="8">
        <f>Schools!B9</f>
        <v>0</v>
      </c>
      <c r="B11" s="6" t="s">
        <v>7</v>
      </c>
      <c r="C11" s="13"/>
      <c r="D11" s="13"/>
      <c r="E11" s="13"/>
      <c r="F11" s="13"/>
      <c r="G11" s="13"/>
      <c r="H11" s="13"/>
      <c r="I11" s="13"/>
      <c r="J11" s="7"/>
      <c r="K11" s="5"/>
      <c r="L11" s="9"/>
      <c r="M11" s="123"/>
      <c r="N11" t="str">
        <f t="shared" si="1"/>
        <v>good</v>
      </c>
      <c r="O11" t="str">
        <f t="shared" si="2"/>
        <v>good</v>
      </c>
      <c r="P11" t="str">
        <f t="shared" si="3"/>
        <v>good</v>
      </c>
      <c r="Q11" t="str">
        <f t="shared" si="4"/>
        <v>good</v>
      </c>
      <c r="R11" t="str">
        <f t="shared" si="5"/>
        <v>good</v>
      </c>
      <c r="S11" t="str">
        <f t="shared" si="6"/>
        <v>good</v>
      </c>
      <c r="T11" t="str">
        <f t="shared" si="7"/>
        <v>good</v>
      </c>
    </row>
    <row r="12" spans="1:20" ht="15" hidden="1">
      <c r="A12" s="8">
        <f>Schools!B10</f>
        <v>0</v>
      </c>
      <c r="B12" s="6" t="s">
        <v>7</v>
      </c>
      <c r="C12" s="13"/>
      <c r="D12" s="13"/>
      <c r="E12" s="13"/>
      <c r="F12" s="13"/>
      <c r="G12" s="13"/>
      <c r="H12" s="13"/>
      <c r="I12" s="13"/>
      <c r="J12" s="7"/>
      <c r="K12" s="5"/>
      <c r="L12" s="9"/>
      <c r="M12" s="123"/>
      <c r="N12" t="str">
        <f t="shared" si="1"/>
        <v>good</v>
      </c>
      <c r="O12" t="str">
        <f t="shared" si="2"/>
        <v>good</v>
      </c>
      <c r="P12" t="str">
        <f t="shared" si="3"/>
        <v>good</v>
      </c>
      <c r="Q12" t="str">
        <f t="shared" si="4"/>
        <v>good</v>
      </c>
      <c r="R12" t="str">
        <f t="shared" si="5"/>
        <v>good</v>
      </c>
      <c r="S12" t="str">
        <f t="shared" si="6"/>
        <v>good</v>
      </c>
      <c r="T12" t="str">
        <f t="shared" si="7"/>
        <v>good</v>
      </c>
    </row>
    <row r="13" spans="1:20" ht="15" hidden="1">
      <c r="A13" s="8">
        <f>Schools!B11</f>
        <v>0</v>
      </c>
      <c r="B13" s="6" t="s">
        <v>7</v>
      </c>
      <c r="C13" s="13"/>
      <c r="D13" s="13"/>
      <c r="E13" s="13"/>
      <c r="F13" s="13"/>
      <c r="G13" s="13"/>
      <c r="H13" s="13"/>
      <c r="I13" s="13"/>
      <c r="J13" s="7"/>
      <c r="K13" s="5"/>
      <c r="L13" s="9"/>
      <c r="M13" s="123"/>
      <c r="N13" t="str">
        <f t="shared" si="1"/>
        <v>good</v>
      </c>
      <c r="O13" t="str">
        <f t="shared" si="2"/>
        <v>good</v>
      </c>
      <c r="P13" t="str">
        <f t="shared" si="3"/>
        <v>good</v>
      </c>
      <c r="Q13" t="str">
        <f t="shared" si="4"/>
        <v>good</v>
      </c>
      <c r="R13" t="str">
        <f t="shared" si="5"/>
        <v>good</v>
      </c>
      <c r="S13" t="str">
        <f t="shared" si="6"/>
        <v>good</v>
      </c>
      <c r="T13" t="str">
        <f t="shared" si="7"/>
        <v>good</v>
      </c>
    </row>
    <row r="14" spans="1:20" ht="15" hidden="1">
      <c r="A14" s="8">
        <f>Schools!B12</f>
        <v>0</v>
      </c>
      <c r="B14" s="6" t="s">
        <v>7</v>
      </c>
      <c r="C14" s="13"/>
      <c r="D14" s="13"/>
      <c r="E14" s="13"/>
      <c r="F14" s="13"/>
      <c r="G14" s="13"/>
      <c r="H14" s="13"/>
      <c r="I14" s="13"/>
      <c r="J14" s="7"/>
      <c r="K14" s="5"/>
      <c r="L14" s="9"/>
      <c r="M14" s="123"/>
      <c r="N14" t="str">
        <f t="shared" si="1"/>
        <v>good</v>
      </c>
      <c r="O14" t="str">
        <f t="shared" si="2"/>
        <v>good</v>
      </c>
      <c r="P14" t="str">
        <f t="shared" si="3"/>
        <v>good</v>
      </c>
      <c r="Q14" t="str">
        <f t="shared" si="4"/>
        <v>good</v>
      </c>
      <c r="R14" t="str">
        <f t="shared" si="5"/>
        <v>good</v>
      </c>
      <c r="S14" t="str">
        <f t="shared" si="6"/>
        <v>good</v>
      </c>
      <c r="T14" t="str">
        <f t="shared" si="7"/>
        <v>good</v>
      </c>
    </row>
    <row r="15" spans="1:20" ht="15" hidden="1">
      <c r="A15" s="8">
        <f>Schools!B13</f>
        <v>0</v>
      </c>
      <c r="B15" s="6" t="s">
        <v>7</v>
      </c>
      <c r="C15" s="7"/>
      <c r="D15" s="7"/>
      <c r="E15" s="7"/>
      <c r="F15" s="7"/>
      <c r="G15" s="7"/>
      <c r="H15" s="7"/>
      <c r="I15" s="7"/>
      <c r="J15" s="7"/>
      <c r="K15" s="5"/>
      <c r="L15" s="9"/>
      <c r="N15" t="str">
        <f t="shared" si="1"/>
        <v>good</v>
      </c>
      <c r="O15" t="str">
        <f t="shared" si="2"/>
        <v>good</v>
      </c>
      <c r="P15" t="str">
        <f t="shared" si="3"/>
        <v>good</v>
      </c>
      <c r="Q15" t="str">
        <f t="shared" si="4"/>
        <v>good</v>
      </c>
      <c r="R15" t="str">
        <f t="shared" si="5"/>
        <v>good</v>
      </c>
      <c r="S15" t="str">
        <f t="shared" si="6"/>
        <v>good</v>
      </c>
      <c r="T15" t="str">
        <f t="shared" si="7"/>
        <v>good</v>
      </c>
    </row>
    <row r="16" spans="1:20" ht="15" hidden="1">
      <c r="A16" s="8">
        <f>Schools!B14</f>
        <v>0</v>
      </c>
      <c r="B16" s="6" t="s">
        <v>7</v>
      </c>
      <c r="C16" s="7"/>
      <c r="D16" s="7"/>
      <c r="E16" s="7"/>
      <c r="F16" s="7"/>
      <c r="G16" s="7"/>
      <c r="H16" s="7"/>
      <c r="I16" s="7"/>
      <c r="J16" s="7"/>
      <c r="K16" s="5"/>
      <c r="L16" s="9"/>
      <c r="N16" t="str">
        <f t="shared" si="1"/>
        <v>good</v>
      </c>
      <c r="O16" t="str">
        <f t="shared" si="2"/>
        <v>good</v>
      </c>
      <c r="P16" t="str">
        <f t="shared" si="3"/>
        <v>good</v>
      </c>
      <c r="Q16" t="str">
        <f t="shared" si="4"/>
        <v>good</v>
      </c>
      <c r="R16" t="str">
        <f t="shared" si="5"/>
        <v>good</v>
      </c>
      <c r="S16" t="str">
        <f t="shared" si="6"/>
        <v>good</v>
      </c>
      <c r="T16" t="str">
        <f t="shared" si="7"/>
        <v>good</v>
      </c>
    </row>
    <row r="17" spans="1:20" ht="15" hidden="1">
      <c r="A17" s="8">
        <f>Schools!B15</f>
        <v>0</v>
      </c>
      <c r="B17" s="6" t="s">
        <v>7</v>
      </c>
      <c r="C17" s="7"/>
      <c r="D17" s="7"/>
      <c r="E17" s="7"/>
      <c r="F17" s="7"/>
      <c r="G17" s="7"/>
      <c r="H17" s="7"/>
      <c r="I17" s="7"/>
      <c r="J17" s="7"/>
      <c r="K17" s="5"/>
      <c r="L17" s="9"/>
      <c r="N17" t="str">
        <f t="shared" si="1"/>
        <v>good</v>
      </c>
      <c r="O17" t="str">
        <f t="shared" si="2"/>
        <v>good</v>
      </c>
      <c r="P17" t="str">
        <f t="shared" si="3"/>
        <v>good</v>
      </c>
      <c r="Q17" t="str">
        <f t="shared" si="4"/>
        <v>good</v>
      </c>
      <c r="R17" t="str">
        <f t="shared" si="5"/>
        <v>good</v>
      </c>
      <c r="S17" t="str">
        <f t="shared" si="6"/>
        <v>good</v>
      </c>
      <c r="T17" t="str">
        <f t="shared" si="7"/>
        <v>good</v>
      </c>
    </row>
    <row r="18" spans="1:20" ht="15" hidden="1">
      <c r="A18" s="8">
        <f>Schools!B16</f>
        <v>0</v>
      </c>
      <c r="B18" s="6" t="s">
        <v>7</v>
      </c>
      <c r="C18" s="7"/>
      <c r="D18" s="7"/>
      <c r="E18" s="7"/>
      <c r="F18" s="7"/>
      <c r="G18" s="7"/>
      <c r="H18" s="7"/>
      <c r="I18" s="7"/>
      <c r="J18" s="7"/>
      <c r="K18" s="5"/>
      <c r="L18" s="9"/>
      <c r="N18" t="str">
        <f t="shared" si="1"/>
        <v>good</v>
      </c>
      <c r="O18" t="str">
        <f t="shared" si="2"/>
        <v>good</v>
      </c>
      <c r="P18" t="str">
        <f t="shared" si="3"/>
        <v>good</v>
      </c>
      <c r="Q18" t="str">
        <f t="shared" si="4"/>
        <v>good</v>
      </c>
      <c r="R18" t="str">
        <f t="shared" si="5"/>
        <v>good</v>
      </c>
      <c r="S18" t="str">
        <f t="shared" si="6"/>
        <v>good</v>
      </c>
      <c r="T18" t="str">
        <f t="shared" si="7"/>
        <v>good</v>
      </c>
    </row>
    <row r="19" spans="1:20" ht="15" hidden="1">
      <c r="A19" s="8">
        <f>Schools!B17</f>
        <v>0</v>
      </c>
      <c r="B19" s="6" t="s">
        <v>7</v>
      </c>
      <c r="C19" s="7"/>
      <c r="D19" s="7"/>
      <c r="E19" s="7"/>
      <c r="F19" s="7"/>
      <c r="G19" s="7"/>
      <c r="H19" s="7"/>
      <c r="I19" s="7"/>
      <c r="J19" s="7"/>
      <c r="K19" s="5"/>
      <c r="L19" s="9"/>
      <c r="N19" t="str">
        <f t="shared" si="1"/>
        <v>good</v>
      </c>
      <c r="O19" t="str">
        <f t="shared" si="2"/>
        <v>good</v>
      </c>
      <c r="P19" t="str">
        <f t="shared" si="3"/>
        <v>good</v>
      </c>
      <c r="Q19" t="str">
        <f t="shared" si="4"/>
        <v>good</v>
      </c>
      <c r="R19" t="str">
        <f t="shared" si="5"/>
        <v>good</v>
      </c>
      <c r="S19" t="str">
        <f t="shared" si="6"/>
        <v>good</v>
      </c>
      <c r="T19" t="str">
        <f t="shared" si="7"/>
        <v>good</v>
      </c>
    </row>
    <row r="20" spans="1:20" s="5" customFormat="1" ht="15.75" hidden="1" thickBot="1">
      <c r="A20" s="10">
        <f>Schools!B18</f>
        <v>0</v>
      </c>
      <c r="B20" s="4" t="s">
        <v>7</v>
      </c>
      <c r="C20" s="3"/>
      <c r="D20" s="3"/>
      <c r="E20" s="3"/>
      <c r="F20" s="3"/>
      <c r="G20" s="3"/>
      <c r="H20" s="3"/>
      <c r="I20" s="3"/>
      <c r="J20" s="3"/>
      <c r="K20" s="2"/>
      <c r="L20" s="11"/>
      <c r="N20" t="str">
        <f t="shared" si="1"/>
        <v>good</v>
      </c>
      <c r="O20" t="str">
        <f t="shared" si="2"/>
        <v>good</v>
      </c>
      <c r="P20" t="str">
        <f t="shared" si="3"/>
        <v>good</v>
      </c>
      <c r="Q20" t="str">
        <f t="shared" si="4"/>
        <v>good</v>
      </c>
      <c r="R20" t="str">
        <f t="shared" si="5"/>
        <v>good</v>
      </c>
      <c r="S20" t="str">
        <f t="shared" si="6"/>
        <v>good</v>
      </c>
      <c r="T20" t="str">
        <f t="shared" si="7"/>
        <v>good</v>
      </c>
    </row>
    <row r="21" spans="1:20" ht="15">
      <c r="A21" s="76" t="str">
        <f>Schools!C4</f>
        <v>Fieldcrest</v>
      </c>
      <c r="B21" s="77" t="s">
        <v>8</v>
      </c>
      <c r="C21" s="69">
        <v>11.6</v>
      </c>
      <c r="D21" s="69">
        <v>11.9</v>
      </c>
      <c r="E21" s="69">
        <v>10.2</v>
      </c>
      <c r="F21" s="69">
        <v>8.9</v>
      </c>
      <c r="G21" s="69">
        <v>14.1</v>
      </c>
      <c r="H21" s="69">
        <v>13.4</v>
      </c>
      <c r="I21" s="69">
        <v>10.2</v>
      </c>
      <c r="J21" s="70"/>
      <c r="K21" s="78"/>
      <c r="L21" s="79"/>
      <c r="M21" s="123"/>
      <c r="N21" t="str">
        <f t="shared" si="1"/>
        <v>good</v>
      </c>
      <c r="O21" t="str">
        <f t="shared" si="2"/>
        <v>good</v>
      </c>
      <c r="P21" t="str">
        <f t="shared" si="3"/>
        <v>good</v>
      </c>
      <c r="Q21" t="str">
        <f t="shared" si="4"/>
        <v>good</v>
      </c>
      <c r="R21" t="str">
        <f t="shared" si="5"/>
        <v>good</v>
      </c>
      <c r="S21" t="str">
        <f t="shared" si="6"/>
        <v>good</v>
      </c>
      <c r="T21" t="str">
        <f t="shared" si="7"/>
        <v>good</v>
      </c>
    </row>
    <row r="22" spans="1:20" ht="15">
      <c r="A22" s="76" t="str">
        <f>Schools!C5</f>
        <v>Dulap Cadet</v>
      </c>
      <c r="B22" s="77" t="s">
        <v>8</v>
      </c>
      <c r="C22" s="69">
        <v>10.4</v>
      </c>
      <c r="D22" s="69">
        <v>10.8</v>
      </c>
      <c r="E22" s="69">
        <v>10.1</v>
      </c>
      <c r="F22" s="69">
        <v>10.8</v>
      </c>
      <c r="G22" s="69">
        <v>12.1</v>
      </c>
      <c r="H22" s="69">
        <v>14.2</v>
      </c>
      <c r="I22" s="69">
        <v>7.8</v>
      </c>
      <c r="J22" s="70"/>
      <c r="K22" s="78"/>
      <c r="L22" s="79"/>
      <c r="M22" s="123"/>
      <c r="N22" t="str">
        <f t="shared" si="1"/>
        <v>good</v>
      </c>
      <c r="O22" t="str">
        <f t="shared" si="2"/>
        <v>good</v>
      </c>
      <c r="P22" t="str">
        <f t="shared" si="3"/>
        <v>good</v>
      </c>
      <c r="Q22" t="str">
        <f t="shared" si="4"/>
        <v>good</v>
      </c>
      <c r="R22" t="str">
        <f t="shared" si="5"/>
        <v>good</v>
      </c>
      <c r="S22" t="str">
        <f t="shared" si="6"/>
        <v>good</v>
      </c>
      <c r="T22" t="str">
        <f t="shared" si="7"/>
        <v>good</v>
      </c>
    </row>
    <row r="23" spans="1:20" ht="15">
      <c r="A23" s="76" t="str">
        <f>Schools!C6</f>
        <v>Rich Central</v>
      </c>
      <c r="B23" s="77" t="s">
        <v>8</v>
      </c>
      <c r="C23" s="69">
        <v>16</v>
      </c>
      <c r="D23" s="69">
        <v>12.9</v>
      </c>
      <c r="E23" s="69">
        <v>11.8</v>
      </c>
      <c r="F23" s="69">
        <v>10.9</v>
      </c>
      <c r="G23" s="69">
        <v>14.2</v>
      </c>
      <c r="H23" s="69">
        <v>15.7</v>
      </c>
      <c r="I23" s="69">
        <v>10.4</v>
      </c>
      <c r="J23" s="70"/>
      <c r="K23" s="78"/>
      <c r="L23" s="79"/>
      <c r="M23" s="123"/>
      <c r="N23" t="str">
        <f aca="true" t="shared" si="8" ref="N23:T23">IF(C23&gt;20,"bad","good")</f>
        <v>good</v>
      </c>
      <c r="O23" t="str">
        <f t="shared" si="8"/>
        <v>good</v>
      </c>
      <c r="P23" t="str">
        <f t="shared" si="8"/>
        <v>good</v>
      </c>
      <c r="Q23" t="str">
        <f t="shared" si="8"/>
        <v>good</v>
      </c>
      <c r="R23" t="str">
        <f t="shared" si="8"/>
        <v>good</v>
      </c>
      <c r="S23" t="str">
        <f t="shared" si="8"/>
        <v>good</v>
      </c>
      <c r="T23" t="str">
        <f t="shared" si="8"/>
        <v>good</v>
      </c>
    </row>
    <row r="24" spans="1:20" ht="15" hidden="1">
      <c r="A24" s="76">
        <f>Schools!C7</f>
        <v>0</v>
      </c>
      <c r="B24" s="77" t="s">
        <v>8</v>
      </c>
      <c r="C24" s="69"/>
      <c r="D24" s="69"/>
      <c r="E24" s="69"/>
      <c r="F24" s="69"/>
      <c r="G24" s="69"/>
      <c r="H24" s="69"/>
      <c r="I24" s="69"/>
      <c r="J24" s="70"/>
      <c r="K24" s="78"/>
      <c r="L24" s="79"/>
      <c r="M24" s="123"/>
      <c r="N24" t="str">
        <f t="shared" si="1"/>
        <v>good</v>
      </c>
      <c r="O24" t="str">
        <f t="shared" si="2"/>
        <v>good</v>
      </c>
      <c r="P24" t="str">
        <f t="shared" si="3"/>
        <v>good</v>
      </c>
      <c r="Q24" t="str">
        <f t="shared" si="4"/>
        <v>good</v>
      </c>
      <c r="R24" t="str">
        <f t="shared" si="5"/>
        <v>good</v>
      </c>
      <c r="S24" t="str">
        <f t="shared" si="6"/>
        <v>good</v>
      </c>
      <c r="T24" t="str">
        <f t="shared" si="7"/>
        <v>good</v>
      </c>
    </row>
    <row r="25" spans="1:20" ht="15" hidden="1">
      <c r="A25" s="76">
        <f>Schools!C8</f>
        <v>0</v>
      </c>
      <c r="B25" s="77" t="s">
        <v>8</v>
      </c>
      <c r="C25" s="69"/>
      <c r="D25" s="69"/>
      <c r="E25" s="69"/>
      <c r="F25" s="69"/>
      <c r="G25" s="69"/>
      <c r="H25" s="69"/>
      <c r="I25" s="69"/>
      <c r="J25" s="70"/>
      <c r="K25" s="78"/>
      <c r="L25" s="79"/>
      <c r="M25" s="123"/>
      <c r="N25" t="str">
        <f t="shared" si="1"/>
        <v>good</v>
      </c>
      <c r="O25" t="str">
        <f t="shared" si="2"/>
        <v>good</v>
      </c>
      <c r="P25" t="str">
        <f t="shared" si="3"/>
        <v>good</v>
      </c>
      <c r="Q25" t="str">
        <f t="shared" si="4"/>
        <v>good</v>
      </c>
      <c r="R25" t="str">
        <f t="shared" si="5"/>
        <v>good</v>
      </c>
      <c r="S25" t="str">
        <f t="shared" si="6"/>
        <v>good</v>
      </c>
      <c r="T25" t="str">
        <f t="shared" si="7"/>
        <v>good</v>
      </c>
    </row>
    <row r="26" spans="1:20" ht="15" hidden="1">
      <c r="A26" s="76">
        <f>Schools!C9</f>
        <v>0</v>
      </c>
      <c r="B26" s="77" t="s">
        <v>8</v>
      </c>
      <c r="C26" s="69"/>
      <c r="D26" s="69"/>
      <c r="E26" s="69"/>
      <c r="F26" s="69"/>
      <c r="G26" s="69"/>
      <c r="H26" s="69"/>
      <c r="I26" s="69"/>
      <c r="J26" s="70"/>
      <c r="K26" s="78"/>
      <c r="L26" s="79"/>
      <c r="M26" s="123"/>
      <c r="N26" t="str">
        <f t="shared" si="1"/>
        <v>good</v>
      </c>
      <c r="O26" t="str">
        <f t="shared" si="2"/>
        <v>good</v>
      </c>
      <c r="P26" t="str">
        <f t="shared" si="3"/>
        <v>good</v>
      </c>
      <c r="Q26" t="str">
        <f t="shared" si="4"/>
        <v>good</v>
      </c>
      <c r="R26" t="str">
        <f t="shared" si="5"/>
        <v>good</v>
      </c>
      <c r="S26" t="str">
        <f t="shared" si="6"/>
        <v>good</v>
      </c>
      <c r="T26" t="str">
        <f t="shared" si="7"/>
        <v>good</v>
      </c>
    </row>
    <row r="27" spans="1:20" ht="15" hidden="1">
      <c r="A27" s="76">
        <f>Schools!C10</f>
        <v>0</v>
      </c>
      <c r="B27" s="77" t="s">
        <v>8</v>
      </c>
      <c r="C27" s="164"/>
      <c r="D27" s="164"/>
      <c r="E27" s="164"/>
      <c r="F27" s="164"/>
      <c r="G27" s="164"/>
      <c r="H27" s="164"/>
      <c r="I27" s="164"/>
      <c r="J27" s="70"/>
      <c r="K27" s="78"/>
      <c r="L27" s="79"/>
      <c r="M27" s="123"/>
      <c r="N27" t="str">
        <f t="shared" si="1"/>
        <v>good</v>
      </c>
      <c r="O27" t="str">
        <f t="shared" si="2"/>
        <v>good</v>
      </c>
      <c r="P27" t="str">
        <f t="shared" si="3"/>
        <v>good</v>
      </c>
      <c r="Q27" t="str">
        <f t="shared" si="4"/>
        <v>good</v>
      </c>
      <c r="R27" t="str">
        <f t="shared" si="5"/>
        <v>good</v>
      </c>
      <c r="S27" t="str">
        <f t="shared" si="6"/>
        <v>good</v>
      </c>
      <c r="T27" t="str">
        <f t="shared" si="7"/>
        <v>good</v>
      </c>
    </row>
    <row r="28" spans="1:20" ht="15" hidden="1">
      <c r="A28" s="76">
        <f>Schools!C11</f>
        <v>0</v>
      </c>
      <c r="B28" s="77" t="s">
        <v>8</v>
      </c>
      <c r="C28" s="69"/>
      <c r="D28" s="69"/>
      <c r="E28" s="69"/>
      <c r="F28" s="69"/>
      <c r="G28" s="69"/>
      <c r="H28" s="69"/>
      <c r="I28" s="69"/>
      <c r="J28" s="70"/>
      <c r="K28" s="78"/>
      <c r="L28" s="79"/>
      <c r="M28" s="123"/>
      <c r="N28" t="str">
        <f t="shared" si="1"/>
        <v>good</v>
      </c>
      <c r="O28" t="str">
        <f t="shared" si="2"/>
        <v>good</v>
      </c>
      <c r="P28" t="str">
        <f t="shared" si="3"/>
        <v>good</v>
      </c>
      <c r="Q28" t="str">
        <f t="shared" si="4"/>
        <v>good</v>
      </c>
      <c r="R28" t="str">
        <f t="shared" si="5"/>
        <v>good</v>
      </c>
      <c r="S28" t="str">
        <f t="shared" si="6"/>
        <v>good</v>
      </c>
      <c r="T28" t="str">
        <f t="shared" si="7"/>
        <v>good</v>
      </c>
    </row>
    <row r="29" spans="1:20" ht="15" hidden="1">
      <c r="A29" s="76">
        <f>Schools!C12</f>
        <v>0</v>
      </c>
      <c r="B29" s="77" t="s">
        <v>8</v>
      </c>
      <c r="C29" s="69"/>
      <c r="D29" s="69"/>
      <c r="E29" s="69"/>
      <c r="F29" s="69"/>
      <c r="G29" s="69"/>
      <c r="H29" s="69"/>
      <c r="I29" s="69"/>
      <c r="J29" s="70"/>
      <c r="K29" s="78"/>
      <c r="L29" s="79"/>
      <c r="M29" s="123"/>
      <c r="N29" t="str">
        <f t="shared" si="1"/>
        <v>good</v>
      </c>
      <c r="O29" t="str">
        <f t="shared" si="2"/>
        <v>good</v>
      </c>
      <c r="P29" t="str">
        <f t="shared" si="3"/>
        <v>good</v>
      </c>
      <c r="Q29" t="str">
        <f t="shared" si="4"/>
        <v>good</v>
      </c>
      <c r="R29" t="str">
        <f t="shared" si="5"/>
        <v>good</v>
      </c>
      <c r="S29" t="str">
        <f t="shared" si="6"/>
        <v>good</v>
      </c>
      <c r="T29" t="str">
        <f t="shared" si="7"/>
        <v>good</v>
      </c>
    </row>
    <row r="30" spans="1:20" ht="15" hidden="1">
      <c r="A30" s="8">
        <f>Schools!C13</f>
        <v>0</v>
      </c>
      <c r="B30" s="6" t="s">
        <v>8</v>
      </c>
      <c r="C30" s="7"/>
      <c r="D30" s="7"/>
      <c r="E30" s="7"/>
      <c r="F30" s="7"/>
      <c r="G30" s="7"/>
      <c r="H30" s="7"/>
      <c r="I30" s="7"/>
      <c r="J30" s="7"/>
      <c r="K30" s="5"/>
      <c r="L30" s="9"/>
      <c r="N30" t="str">
        <f t="shared" si="1"/>
        <v>good</v>
      </c>
      <c r="O30" t="str">
        <f t="shared" si="2"/>
        <v>good</v>
      </c>
      <c r="P30" t="str">
        <f t="shared" si="3"/>
        <v>good</v>
      </c>
      <c r="Q30" t="str">
        <f t="shared" si="4"/>
        <v>good</v>
      </c>
      <c r="R30" t="str">
        <f t="shared" si="5"/>
        <v>good</v>
      </c>
      <c r="S30" t="str">
        <f t="shared" si="6"/>
        <v>good</v>
      </c>
      <c r="T30" t="str">
        <f t="shared" si="7"/>
        <v>good</v>
      </c>
    </row>
    <row r="31" spans="1:20" ht="15" hidden="1">
      <c r="A31" s="8">
        <f>Schools!C14</f>
        <v>0</v>
      </c>
      <c r="B31" s="6" t="s">
        <v>8</v>
      </c>
      <c r="C31" s="7"/>
      <c r="D31" s="7"/>
      <c r="E31" s="7"/>
      <c r="F31" s="7"/>
      <c r="G31" s="7"/>
      <c r="H31" s="7"/>
      <c r="I31" s="7"/>
      <c r="J31" s="7"/>
      <c r="K31" s="5"/>
      <c r="L31" s="9"/>
      <c r="N31" t="str">
        <f t="shared" si="1"/>
        <v>good</v>
      </c>
      <c r="O31" t="str">
        <f t="shared" si="2"/>
        <v>good</v>
      </c>
      <c r="P31" t="str">
        <f t="shared" si="3"/>
        <v>good</v>
      </c>
      <c r="Q31" t="str">
        <f t="shared" si="4"/>
        <v>good</v>
      </c>
      <c r="R31" t="str">
        <f t="shared" si="5"/>
        <v>good</v>
      </c>
      <c r="S31" t="str">
        <f t="shared" si="6"/>
        <v>good</v>
      </c>
      <c r="T31" t="str">
        <f t="shared" si="7"/>
        <v>good</v>
      </c>
    </row>
    <row r="32" spans="1:20" ht="15" hidden="1">
      <c r="A32" s="8">
        <f>Schools!C15</f>
        <v>0</v>
      </c>
      <c r="B32" s="6" t="s">
        <v>8</v>
      </c>
      <c r="C32" s="7"/>
      <c r="D32" s="7"/>
      <c r="E32" s="7"/>
      <c r="F32" s="7"/>
      <c r="G32" s="7"/>
      <c r="H32" s="7"/>
      <c r="I32" s="7"/>
      <c r="J32" s="7"/>
      <c r="K32" s="5"/>
      <c r="L32" s="9"/>
      <c r="N32" t="str">
        <f t="shared" si="1"/>
        <v>good</v>
      </c>
      <c r="O32" t="str">
        <f t="shared" si="2"/>
        <v>good</v>
      </c>
      <c r="P32" t="str">
        <f t="shared" si="3"/>
        <v>good</v>
      </c>
      <c r="Q32" t="str">
        <f t="shared" si="4"/>
        <v>good</v>
      </c>
      <c r="R32" t="str">
        <f t="shared" si="5"/>
        <v>good</v>
      </c>
      <c r="S32" t="str">
        <f t="shared" si="6"/>
        <v>good</v>
      </c>
      <c r="T32" t="str">
        <f t="shared" si="7"/>
        <v>good</v>
      </c>
    </row>
    <row r="33" spans="1:20" ht="15" hidden="1">
      <c r="A33" s="8">
        <f>Schools!C16</f>
        <v>0</v>
      </c>
      <c r="B33" s="6" t="s">
        <v>8</v>
      </c>
      <c r="C33" s="7"/>
      <c r="D33" s="7"/>
      <c r="E33" s="7"/>
      <c r="F33" s="7"/>
      <c r="G33" s="7"/>
      <c r="H33" s="7"/>
      <c r="I33" s="7"/>
      <c r="J33" s="7"/>
      <c r="K33" s="5"/>
      <c r="L33" s="9"/>
      <c r="N33" t="str">
        <f t="shared" si="1"/>
        <v>good</v>
      </c>
      <c r="O33" t="str">
        <f t="shared" si="2"/>
        <v>good</v>
      </c>
      <c r="P33" t="str">
        <f t="shared" si="3"/>
        <v>good</v>
      </c>
      <c r="Q33" t="str">
        <f t="shared" si="4"/>
        <v>good</v>
      </c>
      <c r="R33" t="str">
        <f t="shared" si="5"/>
        <v>good</v>
      </c>
      <c r="S33" t="str">
        <f t="shared" si="6"/>
        <v>good</v>
      </c>
      <c r="T33" t="str">
        <f t="shared" si="7"/>
        <v>good</v>
      </c>
    </row>
    <row r="34" spans="1:20" ht="15" hidden="1">
      <c r="A34" s="8">
        <f>Schools!C17</f>
        <v>0</v>
      </c>
      <c r="B34" s="6" t="s">
        <v>8</v>
      </c>
      <c r="C34" s="7"/>
      <c r="D34" s="7"/>
      <c r="E34" s="7"/>
      <c r="F34" s="7"/>
      <c r="G34" s="7"/>
      <c r="H34" s="7"/>
      <c r="I34" s="7"/>
      <c r="J34" s="7"/>
      <c r="K34" s="5"/>
      <c r="L34" s="9"/>
      <c r="N34" t="str">
        <f t="shared" si="1"/>
        <v>good</v>
      </c>
      <c r="O34" t="str">
        <f t="shared" si="2"/>
        <v>good</v>
      </c>
      <c r="P34" t="str">
        <f t="shared" si="3"/>
        <v>good</v>
      </c>
      <c r="Q34" t="str">
        <f t="shared" si="4"/>
        <v>good</v>
      </c>
      <c r="R34" t="str">
        <f t="shared" si="5"/>
        <v>good</v>
      </c>
      <c r="S34" t="str">
        <f t="shared" si="6"/>
        <v>good</v>
      </c>
      <c r="T34" t="str">
        <f t="shared" si="7"/>
        <v>good</v>
      </c>
    </row>
    <row r="35" spans="1:20" s="5" customFormat="1" ht="15.75" hidden="1" thickBot="1">
      <c r="A35" s="10">
        <f>Schools!C18</f>
        <v>0</v>
      </c>
      <c r="B35" s="4" t="s">
        <v>8</v>
      </c>
      <c r="C35" s="3"/>
      <c r="D35" s="3"/>
      <c r="E35" s="3"/>
      <c r="F35" s="3"/>
      <c r="G35" s="3"/>
      <c r="H35" s="3"/>
      <c r="I35" s="3"/>
      <c r="J35" s="3"/>
      <c r="K35" s="2"/>
      <c r="L35" s="11"/>
      <c r="N35" t="str">
        <f t="shared" si="1"/>
        <v>good</v>
      </c>
      <c r="O35" t="str">
        <f t="shared" si="2"/>
        <v>good</v>
      </c>
      <c r="P35" t="str">
        <f t="shared" si="3"/>
        <v>good</v>
      </c>
      <c r="Q35" t="str">
        <f t="shared" si="4"/>
        <v>good</v>
      </c>
      <c r="R35" t="str">
        <f t="shared" si="5"/>
        <v>good</v>
      </c>
      <c r="S35" t="str">
        <f t="shared" si="6"/>
        <v>good</v>
      </c>
      <c r="T35" t="str">
        <f t="shared" si="7"/>
        <v>good</v>
      </c>
    </row>
    <row r="36" spans="1:20" ht="15">
      <c r="A36" s="8" t="str">
        <f>Schools!D4</f>
        <v>Thornwood</v>
      </c>
      <c r="B36" s="6" t="s">
        <v>9</v>
      </c>
      <c r="C36" s="13">
        <v>14.6</v>
      </c>
      <c r="D36" s="13">
        <v>12</v>
      </c>
      <c r="E36" s="13">
        <v>10.4</v>
      </c>
      <c r="F36" s="13">
        <v>9.9</v>
      </c>
      <c r="G36" s="13">
        <v>13.5</v>
      </c>
      <c r="H36" s="13">
        <v>15.1</v>
      </c>
      <c r="I36" s="13">
        <v>10.9</v>
      </c>
      <c r="J36" s="7"/>
      <c r="K36" s="5"/>
      <c r="L36" s="9"/>
      <c r="M36" s="123"/>
      <c r="N36" t="str">
        <f t="shared" si="1"/>
        <v>good</v>
      </c>
      <c r="O36" t="str">
        <f t="shared" si="2"/>
        <v>good</v>
      </c>
      <c r="P36" t="str">
        <f t="shared" si="3"/>
        <v>good</v>
      </c>
      <c r="Q36" t="str">
        <f t="shared" si="4"/>
        <v>good</v>
      </c>
      <c r="R36" t="str">
        <f t="shared" si="5"/>
        <v>good</v>
      </c>
      <c r="S36" t="str">
        <f t="shared" si="6"/>
        <v>good</v>
      </c>
      <c r="T36" t="str">
        <f t="shared" si="7"/>
        <v>good</v>
      </c>
    </row>
    <row r="37" spans="1:20" ht="15">
      <c r="A37" s="8" t="str">
        <f>Schools!D5</f>
        <v>Watseka</v>
      </c>
      <c r="B37" s="6" t="s">
        <v>9</v>
      </c>
      <c r="C37" s="13">
        <v>13.7</v>
      </c>
      <c r="D37" s="13">
        <v>13</v>
      </c>
      <c r="E37" s="13">
        <v>10.6</v>
      </c>
      <c r="F37" s="13">
        <v>11.8</v>
      </c>
      <c r="G37" s="13">
        <v>14.7</v>
      </c>
      <c r="H37" s="13">
        <v>15.1</v>
      </c>
      <c r="I37" s="13">
        <v>12.5</v>
      </c>
      <c r="J37" s="7"/>
      <c r="K37" s="5"/>
      <c r="L37" s="9"/>
      <c r="M37" s="123"/>
      <c r="N37" t="str">
        <f t="shared" si="1"/>
        <v>good</v>
      </c>
      <c r="O37" t="str">
        <f t="shared" si="2"/>
        <v>good</v>
      </c>
      <c r="P37" t="str">
        <f t="shared" si="3"/>
        <v>good</v>
      </c>
      <c r="Q37" t="str">
        <f t="shared" si="4"/>
        <v>good</v>
      </c>
      <c r="R37" t="str">
        <f t="shared" si="5"/>
        <v>good</v>
      </c>
      <c r="S37" t="str">
        <f t="shared" si="6"/>
        <v>good</v>
      </c>
      <c r="T37" t="str">
        <f t="shared" si="7"/>
        <v>good</v>
      </c>
    </row>
    <row r="38" spans="1:20" ht="15">
      <c r="A38" s="8" t="str">
        <f>Schools!D6</f>
        <v>LaSalle-Peru</v>
      </c>
      <c r="B38" s="6" t="s">
        <v>9</v>
      </c>
      <c r="C38" s="13">
        <v>16.6</v>
      </c>
      <c r="D38" s="13">
        <v>13.4</v>
      </c>
      <c r="E38" s="13">
        <v>10.8</v>
      </c>
      <c r="F38" s="13">
        <v>14.5</v>
      </c>
      <c r="G38" s="13">
        <v>16</v>
      </c>
      <c r="H38" s="13">
        <v>17</v>
      </c>
      <c r="I38" s="13">
        <v>14.2</v>
      </c>
      <c r="J38" s="7"/>
      <c r="K38" s="5"/>
      <c r="L38" s="9"/>
      <c r="M38" s="123"/>
      <c r="N38" t="str">
        <f t="shared" si="1"/>
        <v>good</v>
      </c>
      <c r="O38" t="str">
        <f t="shared" si="2"/>
        <v>good</v>
      </c>
      <c r="P38" t="str">
        <f t="shared" si="3"/>
        <v>good</v>
      </c>
      <c r="Q38" t="str">
        <f t="shared" si="4"/>
        <v>good</v>
      </c>
      <c r="R38" t="str">
        <f t="shared" si="5"/>
        <v>good</v>
      </c>
      <c r="S38" t="str">
        <f t="shared" si="6"/>
        <v>good</v>
      </c>
      <c r="T38" t="str">
        <f t="shared" si="7"/>
        <v>good</v>
      </c>
    </row>
    <row r="39" spans="1:20" ht="15">
      <c r="A39" s="8" t="str">
        <f>Schools!D7</f>
        <v>Lincoln Community</v>
      </c>
      <c r="B39" s="6" t="s">
        <v>9</v>
      </c>
      <c r="C39" s="13">
        <v>14.3</v>
      </c>
      <c r="D39" s="13">
        <v>13.7</v>
      </c>
      <c r="E39" s="13">
        <v>11</v>
      </c>
      <c r="F39" s="13">
        <v>10.8</v>
      </c>
      <c r="G39" s="13">
        <v>14.6</v>
      </c>
      <c r="H39" s="13">
        <v>17.3</v>
      </c>
      <c r="I39" s="13">
        <v>11.3</v>
      </c>
      <c r="J39" s="7"/>
      <c r="K39" s="5"/>
      <c r="L39" s="9"/>
      <c r="M39" s="123"/>
      <c r="N39" t="str">
        <f t="shared" si="1"/>
        <v>good</v>
      </c>
      <c r="O39" t="str">
        <f t="shared" si="2"/>
        <v>good</v>
      </c>
      <c r="P39" t="str">
        <f t="shared" si="3"/>
        <v>good</v>
      </c>
      <c r="Q39" t="str">
        <f t="shared" si="4"/>
        <v>good</v>
      </c>
      <c r="R39" t="str">
        <f t="shared" si="5"/>
        <v>good</v>
      </c>
      <c r="S39" t="str">
        <f t="shared" si="6"/>
        <v>good</v>
      </c>
      <c r="T39" t="str">
        <f t="shared" si="7"/>
        <v>good</v>
      </c>
    </row>
    <row r="40" spans="1:20" ht="15" hidden="1">
      <c r="A40" s="8">
        <f>Schools!D8</f>
        <v>0</v>
      </c>
      <c r="B40" s="6" t="s">
        <v>9</v>
      </c>
      <c r="C40" s="13"/>
      <c r="D40" s="13"/>
      <c r="E40" s="13"/>
      <c r="F40" s="13"/>
      <c r="G40" s="13"/>
      <c r="H40" s="13"/>
      <c r="I40" s="13"/>
      <c r="J40" s="7"/>
      <c r="K40" s="5"/>
      <c r="L40" s="9"/>
      <c r="M40" s="123"/>
      <c r="N40" t="str">
        <f t="shared" si="1"/>
        <v>good</v>
      </c>
      <c r="O40" t="str">
        <f t="shared" si="2"/>
        <v>good</v>
      </c>
      <c r="P40" t="str">
        <f t="shared" si="3"/>
        <v>good</v>
      </c>
      <c r="Q40" t="str">
        <f t="shared" si="4"/>
        <v>good</v>
      </c>
      <c r="R40" t="str">
        <f t="shared" si="5"/>
        <v>good</v>
      </c>
      <c r="S40" t="str">
        <f t="shared" si="6"/>
        <v>good</v>
      </c>
      <c r="T40" t="str">
        <f t="shared" si="7"/>
        <v>good</v>
      </c>
    </row>
    <row r="41" spans="1:20" ht="15" hidden="1">
      <c r="A41" s="8">
        <f>Schools!D9</f>
        <v>0</v>
      </c>
      <c r="B41" s="6" t="s">
        <v>9</v>
      </c>
      <c r="C41" s="13"/>
      <c r="D41" s="13"/>
      <c r="E41" s="13"/>
      <c r="F41" s="13"/>
      <c r="G41" s="13"/>
      <c r="H41" s="13"/>
      <c r="I41" s="13"/>
      <c r="J41" s="7"/>
      <c r="K41" s="5"/>
      <c r="L41" s="9"/>
      <c r="M41" s="123"/>
      <c r="N41" t="str">
        <f t="shared" si="1"/>
        <v>good</v>
      </c>
      <c r="O41" t="str">
        <f t="shared" si="2"/>
        <v>good</v>
      </c>
      <c r="P41" t="str">
        <f t="shared" si="3"/>
        <v>good</v>
      </c>
      <c r="Q41" t="str">
        <f t="shared" si="4"/>
        <v>good</v>
      </c>
      <c r="R41" t="str">
        <f t="shared" si="5"/>
        <v>good</v>
      </c>
      <c r="S41" t="str">
        <f t="shared" si="6"/>
        <v>good</v>
      </c>
      <c r="T41" t="str">
        <f t="shared" si="7"/>
        <v>good</v>
      </c>
    </row>
    <row r="42" spans="1:20" ht="15" hidden="1">
      <c r="A42" s="8">
        <f>Schools!D10</f>
        <v>0</v>
      </c>
      <c r="B42" s="6" t="s">
        <v>9</v>
      </c>
      <c r="C42" s="13"/>
      <c r="D42" s="13"/>
      <c r="E42" s="13"/>
      <c r="F42" s="13"/>
      <c r="G42" s="13"/>
      <c r="H42" s="13"/>
      <c r="I42" s="13"/>
      <c r="J42" s="7"/>
      <c r="K42" s="5"/>
      <c r="L42" s="9"/>
      <c r="M42" s="123"/>
      <c r="N42" t="str">
        <f t="shared" si="1"/>
        <v>good</v>
      </c>
      <c r="O42" t="str">
        <f t="shared" si="2"/>
        <v>good</v>
      </c>
      <c r="P42" t="str">
        <f t="shared" si="3"/>
        <v>good</v>
      </c>
      <c r="Q42" t="str">
        <f t="shared" si="4"/>
        <v>good</v>
      </c>
      <c r="R42" t="str">
        <f t="shared" si="5"/>
        <v>good</v>
      </c>
      <c r="S42" t="str">
        <f t="shared" si="6"/>
        <v>good</v>
      </c>
      <c r="T42" t="str">
        <f t="shared" si="7"/>
        <v>good</v>
      </c>
    </row>
    <row r="43" spans="1:20" ht="15" hidden="1">
      <c r="A43" s="8">
        <f>Schools!D11</f>
        <v>0</v>
      </c>
      <c r="B43" s="6" t="s">
        <v>9</v>
      </c>
      <c r="C43" s="13"/>
      <c r="D43" s="13"/>
      <c r="E43" s="13"/>
      <c r="F43" s="13"/>
      <c r="G43" s="13"/>
      <c r="H43" s="13"/>
      <c r="I43" s="13"/>
      <c r="J43" s="7"/>
      <c r="K43" s="5"/>
      <c r="L43" s="9"/>
      <c r="M43" s="123"/>
      <c r="N43" t="str">
        <f t="shared" si="1"/>
        <v>good</v>
      </c>
      <c r="O43" t="str">
        <f t="shared" si="2"/>
        <v>good</v>
      </c>
      <c r="P43" t="str">
        <f t="shared" si="3"/>
        <v>good</v>
      </c>
      <c r="Q43" t="str">
        <f t="shared" si="4"/>
        <v>good</v>
      </c>
      <c r="R43" t="str">
        <f t="shared" si="5"/>
        <v>good</v>
      </c>
      <c r="S43" t="str">
        <f t="shared" si="6"/>
        <v>good</v>
      </c>
      <c r="T43" t="str">
        <f t="shared" si="7"/>
        <v>good</v>
      </c>
    </row>
    <row r="44" spans="1:20" ht="15" hidden="1">
      <c r="A44" s="8">
        <f>Schools!D12</f>
        <v>0</v>
      </c>
      <c r="B44" s="6" t="s">
        <v>9</v>
      </c>
      <c r="C44" s="13"/>
      <c r="D44" s="13"/>
      <c r="E44" s="13"/>
      <c r="F44" s="13"/>
      <c r="G44" s="13"/>
      <c r="H44" s="13"/>
      <c r="I44" s="13"/>
      <c r="J44" s="7"/>
      <c r="K44" s="5"/>
      <c r="L44" s="9"/>
      <c r="M44" s="123"/>
      <c r="N44" t="str">
        <f t="shared" si="1"/>
        <v>good</v>
      </c>
      <c r="O44" t="str">
        <f t="shared" si="2"/>
        <v>good</v>
      </c>
      <c r="P44" t="str">
        <f t="shared" si="3"/>
        <v>good</v>
      </c>
      <c r="Q44" t="str">
        <f t="shared" si="4"/>
        <v>good</v>
      </c>
      <c r="R44" t="str">
        <f t="shared" si="5"/>
        <v>good</v>
      </c>
      <c r="S44" t="str">
        <f t="shared" si="6"/>
        <v>good</v>
      </c>
      <c r="T44" t="str">
        <f t="shared" si="7"/>
        <v>good</v>
      </c>
    </row>
    <row r="45" spans="1:20" ht="15" hidden="1">
      <c r="A45" s="8">
        <f>Schools!D13</f>
        <v>0</v>
      </c>
      <c r="B45" s="6" t="s">
        <v>9</v>
      </c>
      <c r="C45" s="13"/>
      <c r="D45" s="13"/>
      <c r="E45" s="13"/>
      <c r="F45" s="13"/>
      <c r="G45" s="13"/>
      <c r="H45" s="13"/>
      <c r="I45" s="13"/>
      <c r="J45" s="7"/>
      <c r="K45" s="5"/>
      <c r="L45" s="9"/>
      <c r="M45" s="123"/>
      <c r="N45" t="str">
        <f t="shared" si="1"/>
        <v>good</v>
      </c>
      <c r="O45" t="str">
        <f t="shared" si="2"/>
        <v>good</v>
      </c>
      <c r="P45" t="str">
        <f t="shared" si="3"/>
        <v>good</v>
      </c>
      <c r="Q45" t="str">
        <f t="shared" si="4"/>
        <v>good</v>
      </c>
      <c r="R45" t="str">
        <f t="shared" si="5"/>
        <v>good</v>
      </c>
      <c r="S45" t="str">
        <f t="shared" si="6"/>
        <v>good</v>
      </c>
      <c r="T45" t="str">
        <f t="shared" si="7"/>
        <v>good</v>
      </c>
    </row>
    <row r="46" spans="1:20" ht="15" hidden="1">
      <c r="A46" s="8">
        <f>Schools!D14</f>
        <v>0</v>
      </c>
      <c r="B46" s="6" t="s">
        <v>9</v>
      </c>
      <c r="C46" s="13"/>
      <c r="D46" s="13"/>
      <c r="E46" s="13"/>
      <c r="F46" s="13"/>
      <c r="G46" s="13"/>
      <c r="H46" s="13"/>
      <c r="I46" s="13"/>
      <c r="J46" s="7"/>
      <c r="K46" s="5"/>
      <c r="L46" s="9"/>
      <c r="M46" s="123"/>
      <c r="N46" t="str">
        <f t="shared" si="1"/>
        <v>good</v>
      </c>
      <c r="O46" t="str">
        <f t="shared" si="2"/>
        <v>good</v>
      </c>
      <c r="P46" t="str">
        <f t="shared" si="3"/>
        <v>good</v>
      </c>
      <c r="Q46" t="str">
        <f t="shared" si="4"/>
        <v>good</v>
      </c>
      <c r="R46" t="str">
        <f t="shared" si="5"/>
        <v>good</v>
      </c>
      <c r="S46" t="str">
        <f t="shared" si="6"/>
        <v>good</v>
      </c>
      <c r="T46" t="str">
        <f t="shared" si="7"/>
        <v>good</v>
      </c>
    </row>
    <row r="47" spans="1:20" ht="15" hidden="1">
      <c r="A47" s="8">
        <f>Schools!D15</f>
        <v>0</v>
      </c>
      <c r="B47" s="6" t="s">
        <v>9</v>
      </c>
      <c r="C47" s="13"/>
      <c r="D47" s="13"/>
      <c r="E47" s="13"/>
      <c r="F47" s="13"/>
      <c r="G47" s="13"/>
      <c r="H47" s="13"/>
      <c r="I47" s="13"/>
      <c r="J47" s="7"/>
      <c r="K47" s="5"/>
      <c r="L47" s="9"/>
      <c r="M47" s="123"/>
      <c r="N47" t="str">
        <f t="shared" si="1"/>
        <v>good</v>
      </c>
      <c r="O47" t="str">
        <f t="shared" si="2"/>
        <v>good</v>
      </c>
      <c r="P47" t="str">
        <f t="shared" si="3"/>
        <v>good</v>
      </c>
      <c r="Q47" t="str">
        <f t="shared" si="4"/>
        <v>good</v>
      </c>
      <c r="R47" t="str">
        <f t="shared" si="5"/>
        <v>good</v>
      </c>
      <c r="S47" t="str">
        <f t="shared" si="6"/>
        <v>good</v>
      </c>
      <c r="T47" t="str">
        <f t="shared" si="7"/>
        <v>good</v>
      </c>
    </row>
    <row r="48" spans="1:20" ht="15" hidden="1">
      <c r="A48" s="8">
        <f>Schools!D16</f>
        <v>0</v>
      </c>
      <c r="B48" s="6" t="s">
        <v>9</v>
      </c>
      <c r="C48" s="13"/>
      <c r="D48" s="13"/>
      <c r="E48" s="13"/>
      <c r="F48" s="13"/>
      <c r="G48" s="13"/>
      <c r="H48" s="13"/>
      <c r="I48" s="13"/>
      <c r="J48" s="7"/>
      <c r="K48" s="5"/>
      <c r="L48" s="9"/>
      <c r="M48" s="123"/>
      <c r="N48" t="str">
        <f t="shared" si="1"/>
        <v>good</v>
      </c>
      <c r="O48" t="str">
        <f t="shared" si="2"/>
        <v>good</v>
      </c>
      <c r="P48" t="str">
        <f t="shared" si="3"/>
        <v>good</v>
      </c>
      <c r="Q48" t="str">
        <f t="shared" si="4"/>
        <v>good</v>
      </c>
      <c r="R48" t="str">
        <f t="shared" si="5"/>
        <v>good</v>
      </c>
      <c r="S48" t="str">
        <f t="shared" si="6"/>
        <v>good</v>
      </c>
      <c r="T48" t="str">
        <f t="shared" si="7"/>
        <v>good</v>
      </c>
    </row>
    <row r="49" spans="1:20" ht="15" hidden="1">
      <c r="A49" s="8">
        <f>Schools!D17</f>
        <v>0</v>
      </c>
      <c r="B49" s="6" t="s">
        <v>9</v>
      </c>
      <c r="C49" s="13"/>
      <c r="D49" s="13"/>
      <c r="E49" s="13"/>
      <c r="F49" s="13"/>
      <c r="G49" s="13"/>
      <c r="H49" s="13"/>
      <c r="I49" s="13"/>
      <c r="J49" s="7"/>
      <c r="K49" s="5"/>
      <c r="L49" s="9"/>
      <c r="M49" s="123"/>
      <c r="N49" t="str">
        <f t="shared" si="1"/>
        <v>good</v>
      </c>
      <c r="O49" t="str">
        <f t="shared" si="2"/>
        <v>good</v>
      </c>
      <c r="P49" t="str">
        <f t="shared" si="3"/>
        <v>good</v>
      </c>
      <c r="Q49" t="str">
        <f t="shared" si="4"/>
        <v>good</v>
      </c>
      <c r="R49" t="str">
        <f t="shared" si="5"/>
        <v>good</v>
      </c>
      <c r="S49" t="str">
        <f t="shared" si="6"/>
        <v>good</v>
      </c>
      <c r="T49" t="str">
        <f t="shared" si="7"/>
        <v>good</v>
      </c>
    </row>
    <row r="50" spans="1:20" ht="15.75" hidden="1" thickBot="1">
      <c r="A50" s="10">
        <f>Schools!D18</f>
        <v>0</v>
      </c>
      <c r="B50" s="4" t="s">
        <v>9</v>
      </c>
      <c r="C50" s="35"/>
      <c r="D50" s="35"/>
      <c r="E50" s="35"/>
      <c r="F50" s="35"/>
      <c r="G50" s="35"/>
      <c r="H50" s="35"/>
      <c r="I50" s="35"/>
      <c r="J50" s="3"/>
      <c r="K50" s="2"/>
      <c r="L50" s="11"/>
      <c r="M50" s="123"/>
      <c r="N50" t="str">
        <f t="shared" si="1"/>
        <v>good</v>
      </c>
      <c r="O50" t="str">
        <f t="shared" si="2"/>
        <v>good</v>
      </c>
      <c r="P50" t="str">
        <f t="shared" si="3"/>
        <v>good</v>
      </c>
      <c r="Q50" t="str">
        <f t="shared" si="4"/>
        <v>good</v>
      </c>
      <c r="R50" t="str">
        <f t="shared" si="5"/>
        <v>good</v>
      </c>
      <c r="S50" t="str">
        <f t="shared" si="6"/>
        <v>good</v>
      </c>
      <c r="T50" t="str">
        <f t="shared" si="7"/>
        <v>good</v>
      </c>
    </row>
    <row r="51" spans="1:20" ht="15">
      <c r="A51" s="150" t="str">
        <f>Schools!E4</f>
        <v>Galesburg</v>
      </c>
      <c r="B51" s="151" t="s">
        <v>10</v>
      </c>
      <c r="C51" s="152">
        <v>16.7</v>
      </c>
      <c r="D51" s="152">
        <v>13.9</v>
      </c>
      <c r="E51" s="152">
        <v>10.7</v>
      </c>
      <c r="F51" s="152">
        <v>10.4</v>
      </c>
      <c r="G51" s="152">
        <v>14.4</v>
      </c>
      <c r="H51" s="152">
        <v>14.5</v>
      </c>
      <c r="I51" s="152">
        <v>10.3</v>
      </c>
      <c r="J51" s="153"/>
      <c r="K51" s="154"/>
      <c r="L51" s="155"/>
      <c r="M51" s="123"/>
      <c r="N51" t="str">
        <f t="shared" si="1"/>
        <v>good</v>
      </c>
      <c r="O51" t="str">
        <f t="shared" si="2"/>
        <v>good</v>
      </c>
      <c r="P51" t="str">
        <f t="shared" si="3"/>
        <v>good</v>
      </c>
      <c r="Q51" t="str">
        <f t="shared" si="4"/>
        <v>good</v>
      </c>
      <c r="R51" t="str">
        <f t="shared" si="5"/>
        <v>good</v>
      </c>
      <c r="S51" t="str">
        <f t="shared" si="6"/>
        <v>good</v>
      </c>
      <c r="T51" t="str">
        <f t="shared" si="7"/>
        <v>good</v>
      </c>
    </row>
    <row r="52" spans="1:20" ht="15">
      <c r="A52" s="150" t="str">
        <f>Schools!E5</f>
        <v>Canton</v>
      </c>
      <c r="B52" s="151" t="s">
        <v>10</v>
      </c>
      <c r="C52" s="152">
        <v>15.7</v>
      </c>
      <c r="D52" s="152">
        <v>14.1</v>
      </c>
      <c r="E52" s="152">
        <v>10.9</v>
      </c>
      <c r="F52" s="152">
        <v>12.2</v>
      </c>
      <c r="G52" s="152">
        <v>15.5</v>
      </c>
      <c r="H52" s="152">
        <v>13.9</v>
      </c>
      <c r="I52" s="152">
        <v>9.6</v>
      </c>
      <c r="J52" s="153"/>
      <c r="K52" s="154"/>
      <c r="L52" s="155"/>
      <c r="M52" s="123"/>
      <c r="N52" t="str">
        <f t="shared" si="1"/>
        <v>good</v>
      </c>
      <c r="O52" t="str">
        <f t="shared" si="2"/>
        <v>good</v>
      </c>
      <c r="P52" t="str">
        <f t="shared" si="3"/>
        <v>good</v>
      </c>
      <c r="Q52" t="str">
        <f t="shared" si="4"/>
        <v>good</v>
      </c>
      <c r="R52" t="str">
        <f t="shared" si="5"/>
        <v>good</v>
      </c>
      <c r="S52" t="str">
        <f t="shared" si="6"/>
        <v>good</v>
      </c>
      <c r="T52" t="str">
        <f t="shared" si="7"/>
        <v>good</v>
      </c>
    </row>
    <row r="53" spans="1:20" ht="15.75" thickBot="1">
      <c r="A53" s="145" t="str">
        <f>Schools!E6</f>
        <v>Dunlap</v>
      </c>
      <c r="B53" s="146" t="s">
        <v>10</v>
      </c>
      <c r="C53" s="163">
        <v>18.4</v>
      </c>
      <c r="D53" s="163">
        <v>15.8</v>
      </c>
      <c r="E53" s="163">
        <v>11.2</v>
      </c>
      <c r="F53" s="163">
        <v>16.5</v>
      </c>
      <c r="G53" s="163">
        <v>17.9</v>
      </c>
      <c r="H53" s="163">
        <v>17.3</v>
      </c>
      <c r="I53" s="163">
        <v>16.5</v>
      </c>
      <c r="J53" s="147"/>
      <c r="K53" s="148"/>
      <c r="L53" s="149"/>
      <c r="M53" s="123"/>
      <c r="N53" t="str">
        <f t="shared" si="1"/>
        <v>good</v>
      </c>
      <c r="O53" t="str">
        <f t="shared" si="2"/>
        <v>good</v>
      </c>
      <c r="P53" t="str">
        <f t="shared" si="3"/>
        <v>good</v>
      </c>
      <c r="Q53" t="str">
        <f t="shared" si="4"/>
        <v>good</v>
      </c>
      <c r="R53" t="str">
        <f t="shared" si="5"/>
        <v>good</v>
      </c>
      <c r="S53" t="str">
        <f t="shared" si="6"/>
        <v>good</v>
      </c>
      <c r="T53" t="str">
        <f t="shared" si="7"/>
        <v>good</v>
      </c>
    </row>
    <row r="54" spans="1:20" ht="15" hidden="1">
      <c r="A54" s="217">
        <f>Schools!E7</f>
        <v>0</v>
      </c>
      <c r="B54" s="218" t="s">
        <v>10</v>
      </c>
      <c r="C54" s="219"/>
      <c r="D54" s="219"/>
      <c r="E54" s="219"/>
      <c r="F54" s="219"/>
      <c r="G54" s="219"/>
      <c r="H54" s="219"/>
      <c r="I54" s="219"/>
      <c r="J54" s="220"/>
      <c r="K54" s="221"/>
      <c r="L54" s="222"/>
      <c r="M54" s="123"/>
      <c r="N54" t="str">
        <f t="shared" si="1"/>
        <v>good</v>
      </c>
      <c r="O54" t="str">
        <f t="shared" si="2"/>
        <v>good</v>
      </c>
      <c r="P54" t="str">
        <f t="shared" si="3"/>
        <v>good</v>
      </c>
      <c r="Q54" t="str">
        <f t="shared" si="4"/>
        <v>good</v>
      </c>
      <c r="R54" t="str">
        <f t="shared" si="5"/>
        <v>good</v>
      </c>
      <c r="S54" t="str">
        <f t="shared" si="6"/>
        <v>good</v>
      </c>
      <c r="T54" t="str">
        <f t="shared" si="7"/>
        <v>good</v>
      </c>
    </row>
    <row r="55" spans="1:20" ht="15" hidden="1">
      <c r="A55" s="150">
        <f>Schools!E8</f>
        <v>0</v>
      </c>
      <c r="B55" s="151" t="s">
        <v>10</v>
      </c>
      <c r="C55" s="152"/>
      <c r="D55" s="152"/>
      <c r="E55" s="152"/>
      <c r="F55" s="152"/>
      <c r="G55" s="152"/>
      <c r="H55" s="152"/>
      <c r="I55" s="152"/>
      <c r="J55" s="153"/>
      <c r="K55" s="154"/>
      <c r="L55" s="155"/>
      <c r="M55" s="123"/>
      <c r="N55" t="str">
        <f t="shared" si="1"/>
        <v>good</v>
      </c>
      <c r="O55" t="str">
        <f t="shared" si="2"/>
        <v>good</v>
      </c>
      <c r="P55" t="str">
        <f t="shared" si="3"/>
        <v>good</v>
      </c>
      <c r="Q55" t="str">
        <f t="shared" si="4"/>
        <v>good</v>
      </c>
      <c r="R55" t="str">
        <f t="shared" si="5"/>
        <v>good</v>
      </c>
      <c r="S55" t="str">
        <f t="shared" si="6"/>
        <v>good</v>
      </c>
      <c r="T55" t="str">
        <f t="shared" si="7"/>
        <v>good</v>
      </c>
    </row>
    <row r="56" spans="1:20" ht="15" hidden="1">
      <c r="A56" s="150">
        <f>Schools!E9</f>
        <v>0</v>
      </c>
      <c r="B56" s="151" t="s">
        <v>10</v>
      </c>
      <c r="C56" s="152"/>
      <c r="D56" s="152"/>
      <c r="E56" s="152"/>
      <c r="F56" s="152"/>
      <c r="G56" s="152"/>
      <c r="H56" s="152"/>
      <c r="I56" s="152"/>
      <c r="J56" s="153"/>
      <c r="K56" s="154"/>
      <c r="L56" s="155"/>
      <c r="M56" s="123"/>
      <c r="N56" t="str">
        <f t="shared" si="1"/>
        <v>good</v>
      </c>
      <c r="O56" t="str">
        <f t="shared" si="2"/>
        <v>good</v>
      </c>
      <c r="P56" t="str">
        <f t="shared" si="3"/>
        <v>good</v>
      </c>
      <c r="Q56" t="str">
        <f t="shared" si="4"/>
        <v>good</v>
      </c>
      <c r="R56" t="str">
        <f t="shared" si="5"/>
        <v>good</v>
      </c>
      <c r="S56" t="str">
        <f t="shared" si="6"/>
        <v>good</v>
      </c>
      <c r="T56" t="str">
        <f t="shared" si="7"/>
        <v>good</v>
      </c>
    </row>
    <row r="57" spans="1:20" ht="15.75" hidden="1" thickBot="1">
      <c r="A57" s="145">
        <f>Schools!E10</f>
        <v>0</v>
      </c>
      <c r="B57" s="146" t="s">
        <v>10</v>
      </c>
      <c r="C57" s="163"/>
      <c r="D57" s="163"/>
      <c r="E57" s="163"/>
      <c r="F57" s="163"/>
      <c r="G57" s="163"/>
      <c r="H57" s="163"/>
      <c r="I57" s="163"/>
      <c r="J57" s="147"/>
      <c r="K57" s="148"/>
      <c r="L57" s="149"/>
      <c r="M57" s="123"/>
      <c r="N57" t="str">
        <f aca="true" t="shared" si="9" ref="N57:N73">IF(C57&gt;20,"bad","good")</f>
        <v>good</v>
      </c>
      <c r="O57" t="str">
        <f aca="true" t="shared" si="10" ref="O57:O73">IF(D57&gt;20,"bad","good")</f>
        <v>good</v>
      </c>
      <c r="P57" t="str">
        <f aca="true" t="shared" si="11" ref="P57:P73">IF(E57&gt;20,"bad","good")</f>
        <v>good</v>
      </c>
      <c r="Q57" t="str">
        <f aca="true" t="shared" si="12" ref="Q57:Q73">IF(F57&gt;20,"bad","good")</f>
        <v>good</v>
      </c>
      <c r="R57" t="str">
        <f aca="true" t="shared" si="13" ref="R57:R73">IF(G57&gt;20,"bad","good")</f>
        <v>good</v>
      </c>
      <c r="S57" t="str">
        <f aca="true" t="shared" si="14" ref="S57:S73">IF(H57&gt;20,"bad","good")</f>
        <v>good</v>
      </c>
      <c r="T57" t="str">
        <f aca="true" t="shared" si="15" ref="T57:T73">IF(I57&gt;20,"bad","good")</f>
        <v>good</v>
      </c>
    </row>
    <row r="58" spans="1:20" ht="15" hidden="1">
      <c r="A58" s="8">
        <f>Schools!E11</f>
        <v>0</v>
      </c>
      <c r="B58" s="6" t="s">
        <v>10</v>
      </c>
      <c r="C58" s="7"/>
      <c r="D58" s="7"/>
      <c r="E58" s="7"/>
      <c r="F58" s="7"/>
      <c r="G58" s="7"/>
      <c r="H58" s="7"/>
      <c r="I58" s="7"/>
      <c r="J58" s="7"/>
      <c r="K58" s="5"/>
      <c r="L58" s="9"/>
      <c r="M58" s="123"/>
      <c r="N58" t="str">
        <f t="shared" si="9"/>
        <v>good</v>
      </c>
      <c r="O58" t="str">
        <f t="shared" si="10"/>
        <v>good</v>
      </c>
      <c r="P58" t="str">
        <f t="shared" si="11"/>
        <v>good</v>
      </c>
      <c r="Q58" t="str">
        <f t="shared" si="12"/>
        <v>good</v>
      </c>
      <c r="R58" t="str">
        <f t="shared" si="13"/>
        <v>good</v>
      </c>
      <c r="S58" t="str">
        <f t="shared" si="14"/>
        <v>good</v>
      </c>
      <c r="T58" t="str">
        <f t="shared" si="15"/>
        <v>good</v>
      </c>
    </row>
    <row r="59" spans="1:20" ht="15" hidden="1">
      <c r="A59" s="8">
        <f>Schools!E12</f>
        <v>0</v>
      </c>
      <c r="B59" s="6" t="s">
        <v>10</v>
      </c>
      <c r="C59" s="7"/>
      <c r="D59" s="7"/>
      <c r="E59" s="7"/>
      <c r="F59" s="7"/>
      <c r="G59" s="7"/>
      <c r="H59" s="7"/>
      <c r="I59" s="7"/>
      <c r="J59" s="7"/>
      <c r="K59" s="5"/>
      <c r="L59" s="9"/>
      <c r="M59" s="123"/>
      <c r="N59" t="str">
        <f t="shared" si="9"/>
        <v>good</v>
      </c>
      <c r="O59" t="str">
        <f t="shared" si="10"/>
        <v>good</v>
      </c>
      <c r="P59" t="str">
        <f t="shared" si="11"/>
        <v>good</v>
      </c>
      <c r="Q59" t="str">
        <f t="shared" si="12"/>
        <v>good</v>
      </c>
      <c r="R59" t="str">
        <f t="shared" si="13"/>
        <v>good</v>
      </c>
      <c r="S59" t="str">
        <f t="shared" si="14"/>
        <v>good</v>
      </c>
      <c r="T59" t="str">
        <f t="shared" si="15"/>
        <v>good</v>
      </c>
    </row>
    <row r="60" spans="1:20" ht="15" hidden="1">
      <c r="A60" s="8">
        <f>Schools!E13</f>
        <v>0</v>
      </c>
      <c r="B60" s="6" t="s">
        <v>10</v>
      </c>
      <c r="C60" s="7"/>
      <c r="D60" s="7"/>
      <c r="E60" s="7"/>
      <c r="F60" s="7"/>
      <c r="G60" s="7"/>
      <c r="H60" s="7"/>
      <c r="I60" s="7"/>
      <c r="J60" s="7"/>
      <c r="K60" s="5"/>
      <c r="L60" s="9"/>
      <c r="M60" s="123"/>
      <c r="N60" t="str">
        <f t="shared" si="9"/>
        <v>good</v>
      </c>
      <c r="O60" t="str">
        <f t="shared" si="10"/>
        <v>good</v>
      </c>
      <c r="P60" t="str">
        <f t="shared" si="11"/>
        <v>good</v>
      </c>
      <c r="Q60" t="str">
        <f t="shared" si="12"/>
        <v>good</v>
      </c>
      <c r="R60" t="str">
        <f t="shared" si="13"/>
        <v>good</v>
      </c>
      <c r="S60" t="str">
        <f t="shared" si="14"/>
        <v>good</v>
      </c>
      <c r="T60" t="str">
        <f t="shared" si="15"/>
        <v>good</v>
      </c>
    </row>
    <row r="61" spans="1:20" ht="15" hidden="1">
      <c r="A61" s="8">
        <f>Schools!E14</f>
        <v>0</v>
      </c>
      <c r="B61" s="6" t="s">
        <v>10</v>
      </c>
      <c r="C61" s="7"/>
      <c r="D61" s="7"/>
      <c r="E61" s="7"/>
      <c r="F61" s="7"/>
      <c r="G61" s="7"/>
      <c r="H61" s="7"/>
      <c r="I61" s="7"/>
      <c r="J61" s="7"/>
      <c r="K61" s="5"/>
      <c r="L61" s="9"/>
      <c r="M61" s="123"/>
      <c r="N61" t="str">
        <f t="shared" si="9"/>
        <v>good</v>
      </c>
      <c r="O61" t="str">
        <f t="shared" si="10"/>
        <v>good</v>
      </c>
      <c r="P61" t="str">
        <f t="shared" si="11"/>
        <v>good</v>
      </c>
      <c r="Q61" t="str">
        <f t="shared" si="12"/>
        <v>good</v>
      </c>
      <c r="R61" t="str">
        <f t="shared" si="13"/>
        <v>good</v>
      </c>
      <c r="S61" t="str">
        <f t="shared" si="14"/>
        <v>good</v>
      </c>
      <c r="T61" t="str">
        <f t="shared" si="15"/>
        <v>good</v>
      </c>
    </row>
    <row r="62" spans="1:20" ht="15" hidden="1">
      <c r="A62" s="8">
        <f>Schools!E15</f>
        <v>0</v>
      </c>
      <c r="B62" s="6" t="s">
        <v>10</v>
      </c>
      <c r="C62" s="7"/>
      <c r="D62" s="7"/>
      <c r="E62" s="7"/>
      <c r="F62" s="7"/>
      <c r="G62" s="7"/>
      <c r="H62" s="7"/>
      <c r="I62" s="7"/>
      <c r="J62" s="7"/>
      <c r="K62" s="5"/>
      <c r="L62" s="9"/>
      <c r="M62" s="123"/>
      <c r="N62" t="str">
        <f t="shared" si="9"/>
        <v>good</v>
      </c>
      <c r="O62" t="str">
        <f t="shared" si="10"/>
        <v>good</v>
      </c>
      <c r="P62" t="str">
        <f t="shared" si="11"/>
        <v>good</v>
      </c>
      <c r="Q62" t="str">
        <f t="shared" si="12"/>
        <v>good</v>
      </c>
      <c r="R62" t="str">
        <f t="shared" si="13"/>
        <v>good</v>
      </c>
      <c r="S62" t="str">
        <f t="shared" si="14"/>
        <v>good</v>
      </c>
      <c r="T62" t="str">
        <f t="shared" si="15"/>
        <v>good</v>
      </c>
    </row>
    <row r="63" spans="1:20" ht="15" hidden="1">
      <c r="A63" s="8">
        <f>Schools!E16</f>
        <v>0</v>
      </c>
      <c r="B63" s="6" t="s">
        <v>10</v>
      </c>
      <c r="C63" s="7"/>
      <c r="D63" s="7"/>
      <c r="E63" s="7"/>
      <c r="F63" s="7"/>
      <c r="G63" s="7"/>
      <c r="H63" s="7"/>
      <c r="I63" s="7"/>
      <c r="J63" s="7"/>
      <c r="K63" s="5"/>
      <c r="L63" s="9"/>
      <c r="M63" s="123"/>
      <c r="N63" t="str">
        <f t="shared" si="9"/>
        <v>good</v>
      </c>
      <c r="O63" t="str">
        <f t="shared" si="10"/>
        <v>good</v>
      </c>
      <c r="P63" t="str">
        <f t="shared" si="11"/>
        <v>good</v>
      </c>
      <c r="Q63" t="str">
        <f t="shared" si="12"/>
        <v>good</v>
      </c>
      <c r="R63" t="str">
        <f t="shared" si="13"/>
        <v>good</v>
      </c>
      <c r="S63" t="str">
        <f t="shared" si="14"/>
        <v>good</v>
      </c>
      <c r="T63" t="str">
        <f t="shared" si="15"/>
        <v>good</v>
      </c>
    </row>
    <row r="64" spans="1:20" ht="15" hidden="1">
      <c r="A64" s="8">
        <f>Schools!E17</f>
        <v>0</v>
      </c>
      <c r="B64" s="6" t="s">
        <v>10</v>
      </c>
      <c r="C64" s="7"/>
      <c r="D64" s="7"/>
      <c r="E64" s="7"/>
      <c r="F64" s="7"/>
      <c r="G64" s="7"/>
      <c r="H64" s="7"/>
      <c r="I64" s="7"/>
      <c r="J64" s="7"/>
      <c r="K64" s="5"/>
      <c r="L64" s="9"/>
      <c r="M64" s="123"/>
      <c r="N64" t="str">
        <f t="shared" si="9"/>
        <v>good</v>
      </c>
      <c r="O64" t="str">
        <f t="shared" si="10"/>
        <v>good</v>
      </c>
      <c r="P64" t="str">
        <f t="shared" si="11"/>
        <v>good</v>
      </c>
      <c r="Q64" t="str">
        <f t="shared" si="12"/>
        <v>good</v>
      </c>
      <c r="R64" t="str">
        <f t="shared" si="13"/>
        <v>good</v>
      </c>
      <c r="S64" t="str">
        <f t="shared" si="14"/>
        <v>good</v>
      </c>
      <c r="T64" t="str">
        <f t="shared" si="15"/>
        <v>good</v>
      </c>
    </row>
    <row r="65" spans="1:20" ht="15.75" hidden="1" thickBot="1">
      <c r="A65" s="10">
        <f>Schools!E18</f>
        <v>0</v>
      </c>
      <c r="B65" s="4" t="s">
        <v>10</v>
      </c>
      <c r="C65" s="3"/>
      <c r="D65" s="3"/>
      <c r="E65" s="3"/>
      <c r="F65" s="3"/>
      <c r="G65" s="3"/>
      <c r="H65" s="3"/>
      <c r="I65" s="3"/>
      <c r="J65" s="3"/>
      <c r="K65" s="2"/>
      <c r="L65" s="11"/>
      <c r="M65" s="123"/>
      <c r="N65" t="str">
        <f t="shared" si="9"/>
        <v>good</v>
      </c>
      <c r="O65" t="str">
        <f t="shared" si="10"/>
        <v>good</v>
      </c>
      <c r="P65" t="str">
        <f t="shared" si="11"/>
        <v>good</v>
      </c>
      <c r="Q65" t="str">
        <f t="shared" si="12"/>
        <v>good</v>
      </c>
      <c r="R65" t="str">
        <f t="shared" si="13"/>
        <v>good</v>
      </c>
      <c r="S65" t="str">
        <f t="shared" si="14"/>
        <v>good</v>
      </c>
      <c r="T65" t="str">
        <f t="shared" si="15"/>
        <v>good</v>
      </c>
    </row>
    <row r="66" spans="1:20" ht="15" hidden="1">
      <c r="A66" s="8">
        <f>Schools!F4</f>
        <v>0</v>
      </c>
      <c r="B66" s="6" t="s">
        <v>11</v>
      </c>
      <c r="C66" s="13"/>
      <c r="D66" s="13"/>
      <c r="E66" s="13"/>
      <c r="F66" s="13"/>
      <c r="G66" s="13"/>
      <c r="H66" s="13"/>
      <c r="I66" s="13"/>
      <c r="J66" s="7"/>
      <c r="K66" s="5"/>
      <c r="L66" s="9"/>
      <c r="M66" s="123"/>
      <c r="N66" t="str">
        <f t="shared" si="9"/>
        <v>good</v>
      </c>
      <c r="O66" t="str">
        <f t="shared" si="10"/>
        <v>good</v>
      </c>
      <c r="P66" t="str">
        <f t="shared" si="11"/>
        <v>good</v>
      </c>
      <c r="Q66" t="str">
        <f t="shared" si="12"/>
        <v>good</v>
      </c>
      <c r="R66" t="str">
        <f t="shared" si="13"/>
        <v>good</v>
      </c>
      <c r="S66" t="str">
        <f t="shared" si="14"/>
        <v>good</v>
      </c>
      <c r="T66" t="str">
        <f t="shared" si="15"/>
        <v>good</v>
      </c>
    </row>
    <row r="67" spans="1:20" ht="15" hidden="1">
      <c r="A67" s="8">
        <f>Schools!F5</f>
        <v>0</v>
      </c>
      <c r="B67" s="6" t="s">
        <v>11</v>
      </c>
      <c r="C67" s="13"/>
      <c r="D67" s="13"/>
      <c r="E67" s="13"/>
      <c r="F67" s="13"/>
      <c r="G67" s="13"/>
      <c r="H67" s="13"/>
      <c r="I67" s="13"/>
      <c r="J67" s="7"/>
      <c r="K67" s="5"/>
      <c r="L67" s="9"/>
      <c r="M67" s="123"/>
      <c r="N67" t="str">
        <f t="shared" si="9"/>
        <v>good</v>
      </c>
      <c r="O67" t="str">
        <f t="shared" si="10"/>
        <v>good</v>
      </c>
      <c r="P67" t="str">
        <f t="shared" si="11"/>
        <v>good</v>
      </c>
      <c r="Q67" t="str">
        <f t="shared" si="12"/>
        <v>good</v>
      </c>
      <c r="R67" t="str">
        <f t="shared" si="13"/>
        <v>good</v>
      </c>
      <c r="S67" t="str">
        <f t="shared" si="14"/>
        <v>good</v>
      </c>
      <c r="T67" t="str">
        <f t="shared" si="15"/>
        <v>good</v>
      </c>
    </row>
    <row r="68" spans="1:20" ht="15" hidden="1">
      <c r="A68" s="8">
        <f>Schools!F6</f>
        <v>0</v>
      </c>
      <c r="B68" s="6" t="s">
        <v>11</v>
      </c>
      <c r="C68" s="13"/>
      <c r="D68" s="13"/>
      <c r="E68" s="13"/>
      <c r="F68" s="13"/>
      <c r="G68" s="13"/>
      <c r="H68" s="13"/>
      <c r="I68" s="13"/>
      <c r="J68" s="7"/>
      <c r="K68" s="5"/>
      <c r="L68" s="9"/>
      <c r="M68" s="123"/>
      <c r="N68" t="str">
        <f t="shared" si="9"/>
        <v>good</v>
      </c>
      <c r="O68" t="str">
        <f t="shared" si="10"/>
        <v>good</v>
      </c>
      <c r="P68" t="str">
        <f t="shared" si="11"/>
        <v>good</v>
      </c>
      <c r="Q68" t="str">
        <f t="shared" si="12"/>
        <v>good</v>
      </c>
      <c r="R68" t="str">
        <f t="shared" si="13"/>
        <v>good</v>
      </c>
      <c r="S68" t="str">
        <f t="shared" si="14"/>
        <v>good</v>
      </c>
      <c r="T68" t="str">
        <f t="shared" si="15"/>
        <v>good</v>
      </c>
    </row>
    <row r="69" spans="1:20" ht="15" hidden="1">
      <c r="A69" s="8">
        <f>Schools!F7</f>
        <v>0</v>
      </c>
      <c r="B69" s="6" t="s">
        <v>11</v>
      </c>
      <c r="C69" s="13"/>
      <c r="D69" s="13"/>
      <c r="E69" s="13"/>
      <c r="F69" s="13"/>
      <c r="G69" s="13"/>
      <c r="H69" s="13"/>
      <c r="I69" s="13"/>
      <c r="J69" s="7"/>
      <c r="K69" s="5"/>
      <c r="L69" s="9"/>
      <c r="M69" s="123"/>
      <c r="N69" t="str">
        <f t="shared" si="9"/>
        <v>good</v>
      </c>
      <c r="O69" t="str">
        <f t="shared" si="10"/>
        <v>good</v>
      </c>
      <c r="P69" t="str">
        <f t="shared" si="11"/>
        <v>good</v>
      </c>
      <c r="Q69" t="str">
        <f t="shared" si="12"/>
        <v>good</v>
      </c>
      <c r="R69" t="str">
        <f t="shared" si="13"/>
        <v>good</v>
      </c>
      <c r="S69" t="str">
        <f t="shared" si="14"/>
        <v>good</v>
      </c>
      <c r="T69" t="str">
        <f t="shared" si="15"/>
        <v>good</v>
      </c>
    </row>
    <row r="70" spans="1:20" ht="15" hidden="1">
      <c r="A70" s="8">
        <f>Schools!F8</f>
        <v>0</v>
      </c>
      <c r="B70" s="6" t="s">
        <v>11</v>
      </c>
      <c r="C70" s="13"/>
      <c r="D70" s="13"/>
      <c r="E70" s="13"/>
      <c r="F70" s="13"/>
      <c r="G70" s="13"/>
      <c r="H70" s="13"/>
      <c r="I70" s="13"/>
      <c r="J70" s="7"/>
      <c r="K70" s="5"/>
      <c r="L70" s="9"/>
      <c r="M70" s="123"/>
      <c r="N70" t="str">
        <f t="shared" si="9"/>
        <v>good</v>
      </c>
      <c r="O70" t="str">
        <f t="shared" si="10"/>
        <v>good</v>
      </c>
      <c r="P70" t="str">
        <f t="shared" si="11"/>
        <v>good</v>
      </c>
      <c r="Q70" t="str">
        <f t="shared" si="12"/>
        <v>good</v>
      </c>
      <c r="R70" t="str">
        <f t="shared" si="13"/>
        <v>good</v>
      </c>
      <c r="S70" t="str">
        <f t="shared" si="14"/>
        <v>good</v>
      </c>
      <c r="T70" t="str">
        <f t="shared" si="15"/>
        <v>good</v>
      </c>
    </row>
    <row r="71" spans="1:20" ht="15" hidden="1">
      <c r="A71" s="8">
        <f>Schools!F9</f>
        <v>0</v>
      </c>
      <c r="B71" s="6" t="s">
        <v>11</v>
      </c>
      <c r="C71" s="13"/>
      <c r="D71" s="13"/>
      <c r="E71" s="13"/>
      <c r="F71" s="13"/>
      <c r="G71" s="13"/>
      <c r="H71" s="13"/>
      <c r="I71" s="13"/>
      <c r="J71" s="7"/>
      <c r="K71" s="5"/>
      <c r="L71" s="9"/>
      <c r="M71" s="123"/>
      <c r="N71" t="str">
        <f t="shared" si="9"/>
        <v>good</v>
      </c>
      <c r="O71" t="str">
        <f t="shared" si="10"/>
        <v>good</v>
      </c>
      <c r="P71" t="str">
        <f t="shared" si="11"/>
        <v>good</v>
      </c>
      <c r="Q71" t="str">
        <f t="shared" si="12"/>
        <v>good</v>
      </c>
      <c r="R71" t="str">
        <f t="shared" si="13"/>
        <v>good</v>
      </c>
      <c r="S71" t="str">
        <f t="shared" si="14"/>
        <v>good</v>
      </c>
      <c r="T71" t="str">
        <f t="shared" si="15"/>
        <v>good</v>
      </c>
    </row>
    <row r="72" spans="1:20" ht="15" hidden="1">
      <c r="A72" s="8">
        <f>Schools!F10</f>
        <v>0</v>
      </c>
      <c r="B72" s="6" t="s">
        <v>11</v>
      </c>
      <c r="C72" s="13"/>
      <c r="D72" s="13"/>
      <c r="E72" s="13"/>
      <c r="F72" s="13"/>
      <c r="G72" s="13"/>
      <c r="H72" s="13"/>
      <c r="I72" s="13"/>
      <c r="J72" s="7"/>
      <c r="K72" s="5"/>
      <c r="L72" s="9"/>
      <c r="M72" s="123"/>
      <c r="N72" t="str">
        <f t="shared" si="9"/>
        <v>good</v>
      </c>
      <c r="O72" t="str">
        <f t="shared" si="10"/>
        <v>good</v>
      </c>
      <c r="P72" t="str">
        <f t="shared" si="11"/>
        <v>good</v>
      </c>
      <c r="Q72" t="str">
        <f t="shared" si="12"/>
        <v>good</v>
      </c>
      <c r="R72" t="str">
        <f t="shared" si="13"/>
        <v>good</v>
      </c>
      <c r="S72" t="str">
        <f t="shared" si="14"/>
        <v>good</v>
      </c>
      <c r="T72" t="str">
        <f t="shared" si="15"/>
        <v>good</v>
      </c>
    </row>
    <row r="73" spans="1:20" ht="15.75" hidden="1" thickBot="1">
      <c r="A73" s="10">
        <f>Schools!F11</f>
        <v>0</v>
      </c>
      <c r="B73" s="4" t="s">
        <v>11</v>
      </c>
      <c r="C73" s="35"/>
      <c r="D73" s="35"/>
      <c r="E73" s="35"/>
      <c r="F73" s="35"/>
      <c r="G73" s="35"/>
      <c r="H73" s="35"/>
      <c r="I73" s="35"/>
      <c r="J73" s="3"/>
      <c r="K73" s="2"/>
      <c r="L73" s="11"/>
      <c r="M73" s="123"/>
      <c r="N73" t="str">
        <f t="shared" si="9"/>
        <v>good</v>
      </c>
      <c r="O73" t="str">
        <f t="shared" si="10"/>
        <v>good</v>
      </c>
      <c r="P73" t="str">
        <f t="shared" si="11"/>
        <v>good</v>
      </c>
      <c r="Q73" t="str">
        <f t="shared" si="12"/>
        <v>good</v>
      </c>
      <c r="R73" t="str">
        <f t="shared" si="13"/>
        <v>good</v>
      </c>
      <c r="S73" t="str">
        <f t="shared" si="14"/>
        <v>good</v>
      </c>
      <c r="T73" t="str">
        <f t="shared" si="15"/>
        <v>good</v>
      </c>
    </row>
    <row r="74" spans="1:12" ht="15.75" hidden="1" thickBot="1">
      <c r="A74" s="10">
        <f>Schools!F18</f>
        <v>0</v>
      </c>
      <c r="B74" s="4" t="s">
        <v>11</v>
      </c>
      <c r="C74" s="3"/>
      <c r="D74" s="3"/>
      <c r="E74" s="3"/>
      <c r="F74" s="3"/>
      <c r="G74" s="3"/>
      <c r="H74" s="3"/>
      <c r="I74" s="3"/>
      <c r="J74" s="3"/>
      <c r="K74" s="2"/>
      <c r="L74" s="11"/>
    </row>
    <row r="75" spans="1:9" ht="15">
      <c r="A75" t="s">
        <v>123</v>
      </c>
      <c r="B75" s="6" t="s">
        <v>10</v>
      </c>
      <c r="C75" s="290">
        <v>17.8</v>
      </c>
      <c r="D75" s="290">
        <v>14.5</v>
      </c>
      <c r="E75" s="12" t="s">
        <v>124</v>
      </c>
      <c r="F75" s="290">
        <v>13.3</v>
      </c>
      <c r="G75" s="290">
        <v>16.1</v>
      </c>
      <c r="H75" s="290">
        <v>17.9</v>
      </c>
      <c r="I75" s="290">
        <v>12.1</v>
      </c>
    </row>
  </sheetData>
  <sheetProtection/>
  <printOptions/>
  <pageMargins left="0.7" right="0.7" top="0.75" bottom="0.75" header="0.3" footer="0.3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2009-10-11T02:55:46Z</cp:lastPrinted>
  <dcterms:created xsi:type="dcterms:W3CDTF">2006-09-16T00:00:00Z</dcterms:created>
  <dcterms:modified xsi:type="dcterms:W3CDTF">2012-10-08T01:55:42Z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