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25" windowHeight="10455" activeTab="3"/>
  </bookViews>
  <sheets>
    <sheet name="Parade MS" sheetId="1" r:id="rId1"/>
    <sheet name="Parade 4-5" sheetId="2" r:id="rId2"/>
    <sheet name="Field 4-5" sheetId="3" r:id="rId3"/>
    <sheet name="Drum Line 4-5" sheetId="4" r:id="rId4"/>
    <sheet name="Indoor Guard 4-5" sheetId="5" r:id="rId5"/>
    <sheet name="Grand Champion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<sst xmlns="http://schemas.openxmlformats.org/spreadsheetml/2006/main" count="279" uniqueCount="84">
  <si>
    <t>School</t>
  </si>
  <si>
    <t>Parade</t>
  </si>
  <si>
    <t>Total</t>
  </si>
  <si>
    <t>Parade Music</t>
  </si>
  <si>
    <t>Tone</t>
  </si>
  <si>
    <t>Class</t>
  </si>
  <si>
    <t>Grand Total</t>
  </si>
  <si>
    <t>Field Music</t>
  </si>
  <si>
    <t>Dignity</t>
  </si>
  <si>
    <t>Content</t>
  </si>
  <si>
    <t>Sound</t>
  </si>
  <si>
    <t>Visual</t>
  </si>
  <si>
    <t>Overall</t>
  </si>
  <si>
    <t>Auxiliary Units</t>
  </si>
  <si>
    <t>Rep.</t>
  </si>
  <si>
    <t>Field</t>
  </si>
  <si>
    <t>Drum Line</t>
  </si>
  <si>
    <t>Drum line Music</t>
  </si>
  <si>
    <t>Drum line General Effect</t>
  </si>
  <si>
    <t>Effectiveness</t>
  </si>
  <si>
    <t>Repertoire</t>
  </si>
  <si>
    <t>Perf. Quality</t>
  </si>
  <si>
    <t>Coordination</t>
  </si>
  <si>
    <t>Indoor Aux.</t>
  </si>
  <si>
    <t>Judge 1</t>
  </si>
  <si>
    <t>Judge 2</t>
  </si>
  <si>
    <t>Fundamental</t>
  </si>
  <si>
    <t>Routine</t>
  </si>
  <si>
    <t>Uniformity</t>
  </si>
  <si>
    <t>Appearance</t>
  </si>
  <si>
    <t>Inter.</t>
  </si>
  <si>
    <t>D.M.</t>
  </si>
  <si>
    <t>Int.</t>
  </si>
  <si>
    <t>Bal</t>
  </si>
  <si>
    <t>Tech</t>
  </si>
  <si>
    <t>Exec</t>
  </si>
  <si>
    <t>Prec</t>
  </si>
  <si>
    <t>G. E.</t>
  </si>
  <si>
    <t>P. Effect</t>
  </si>
  <si>
    <t>Align</t>
  </si>
  <si>
    <t xml:space="preserve">Aux. </t>
  </si>
  <si>
    <t>Music</t>
  </si>
  <si>
    <t>Ens.</t>
  </si>
  <si>
    <t>GT</t>
  </si>
  <si>
    <t>G.T.</t>
  </si>
  <si>
    <t>G.C.</t>
  </si>
  <si>
    <t>Grand Champion</t>
  </si>
  <si>
    <t>Middle School</t>
  </si>
  <si>
    <t>Parade M&amp;M</t>
  </si>
  <si>
    <t>Parade GE</t>
  </si>
  <si>
    <t>Plc</t>
  </si>
  <si>
    <t>Parade M &amp; M</t>
  </si>
  <si>
    <t>Parade G E</t>
  </si>
  <si>
    <t>Field M &amp; M</t>
  </si>
  <si>
    <t>Field G E</t>
  </si>
  <si>
    <t>plc</t>
  </si>
  <si>
    <t>Best Perc.</t>
  </si>
  <si>
    <t>Oak Grove</t>
  </si>
  <si>
    <t>Savannah</t>
  </si>
  <si>
    <t>Center</t>
  </si>
  <si>
    <t>Smithville</t>
  </si>
  <si>
    <t>Warrensburg</t>
  </si>
  <si>
    <t>Excelsior Springs</t>
  </si>
  <si>
    <t>Grandview</t>
  </si>
  <si>
    <t>Liberty North</t>
  </si>
  <si>
    <t>Central</t>
  </si>
  <si>
    <t>Parade Class 4</t>
  </si>
  <si>
    <t>Parade Class 5</t>
  </si>
  <si>
    <t>Field Class 4-5</t>
  </si>
  <si>
    <t>Field Class 4</t>
  </si>
  <si>
    <t>Field Class 5</t>
  </si>
  <si>
    <t>Class 4</t>
  </si>
  <si>
    <t>Class 5</t>
  </si>
  <si>
    <t>Drumline Class 4</t>
  </si>
  <si>
    <t>Drumline Class 5</t>
  </si>
  <si>
    <t>Class 4-5</t>
  </si>
  <si>
    <t>Oak Grove MS</t>
  </si>
  <si>
    <t>Savannah MS</t>
  </si>
  <si>
    <t>Trenton MS</t>
  </si>
  <si>
    <t>Chillicothe MS</t>
  </si>
  <si>
    <t>Holden MS</t>
  </si>
  <si>
    <t>Carrollton Band Day 2017</t>
  </si>
  <si>
    <t>Kearney</t>
  </si>
  <si>
    <t xml:space="preserve">Park Hill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</si>
</sst>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0"/>
    </font>
    <font>
      <sz val="9"/>
      <color theme="1"/>
      <name val="Arial"/>
      <family val="0"/>
    </font>
    <font>
      <b/>
      <sz val="9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1" fillId="33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0" fontId="52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49" fillId="34" borderId="10" xfId="0" applyFont="1" applyFill="1" applyBorder="1" applyAlignment="1">
      <alignment/>
    </xf>
    <xf numFmtId="0" fontId="52" fillId="0" borderId="13" xfId="0" applyFont="1" applyBorder="1" applyAlignment="1">
      <alignment/>
    </xf>
    <xf numFmtId="0" fontId="49" fillId="34" borderId="12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20" fontId="54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53" fillId="34" borderId="10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34" borderId="12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4" fillId="33" borderId="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 horizontal="center"/>
    </xf>
    <xf numFmtId="0" fontId="54" fillId="34" borderId="15" xfId="0" applyFont="1" applyFill="1" applyBorder="1" applyAlignment="1">
      <alignment/>
    </xf>
    <xf numFmtId="0" fontId="54" fillId="33" borderId="15" xfId="0" applyFont="1" applyFill="1" applyBorder="1" applyAlignment="1">
      <alignment horizontal="center"/>
    </xf>
    <xf numFmtId="20" fontId="54" fillId="0" borderId="11" xfId="0" applyNumberFormat="1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53" fillId="34" borderId="17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0" fontId="54" fillId="0" borderId="16" xfId="0" applyFont="1" applyBorder="1" applyAlignment="1">
      <alignment/>
    </xf>
    <xf numFmtId="0" fontId="53" fillId="34" borderId="15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34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3" fillId="34" borderId="0" xfId="0" applyFont="1" applyFill="1" applyAlignment="1">
      <alignment/>
    </xf>
    <xf numFmtId="0" fontId="54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49" fillId="0" borderId="0" xfId="0" applyFont="1" applyBorder="1" applyAlignment="1">
      <alignment/>
    </xf>
    <xf numFmtId="20" fontId="52" fillId="0" borderId="10" xfId="0" applyNumberFormat="1" applyFont="1" applyBorder="1" applyAlignment="1">
      <alignment/>
    </xf>
    <xf numFmtId="0" fontId="49" fillId="0" borderId="13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53" fillId="34" borderId="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49" fillId="0" borderId="19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7" xfId="0" applyFont="1" applyBorder="1" applyAlignment="1">
      <alignment/>
    </xf>
    <xf numFmtId="0" fontId="53" fillId="0" borderId="19" xfId="0" applyFont="1" applyBorder="1" applyAlignment="1">
      <alignment/>
    </xf>
    <xf numFmtId="0" fontId="53" fillId="34" borderId="19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4" fillId="33" borderId="14" xfId="0" applyFon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52" fillId="0" borderId="18" xfId="0" applyFont="1" applyBorder="1" applyAlignment="1">
      <alignment horizontal="center"/>
    </xf>
    <xf numFmtId="0" fontId="52" fillId="34" borderId="17" xfId="0" applyFont="1" applyFill="1" applyBorder="1" applyAlignment="1">
      <alignment/>
    </xf>
    <xf numFmtId="0" fontId="52" fillId="33" borderId="17" xfId="0" applyFont="1" applyFill="1" applyBorder="1" applyAlignment="1">
      <alignment horizontal="center"/>
    </xf>
    <xf numFmtId="0" fontId="49" fillId="33" borderId="11" xfId="0" applyFont="1" applyFill="1" applyBorder="1" applyAlignment="1">
      <alignment/>
    </xf>
    <xf numFmtId="20" fontId="49" fillId="0" borderId="0" xfId="0" applyNumberFormat="1" applyFont="1" applyAlignment="1">
      <alignment/>
    </xf>
    <xf numFmtId="0" fontId="5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zoomScale="140" zoomScaleNormal="140" zoomScalePageLayoutView="140" workbookViewId="0" topLeftCell="B1">
      <selection activeCell="R22" sqref="R22"/>
    </sheetView>
  </sheetViews>
  <sheetFormatPr defaultColWidth="8.8515625" defaultRowHeight="15"/>
  <cols>
    <col min="1" max="1" width="5.7109375" style="20" customWidth="1"/>
    <col min="2" max="2" width="12.7109375" style="20" customWidth="1"/>
    <col min="3" max="3" width="5.7109375" style="20" customWidth="1"/>
    <col min="4" max="5" width="4.7109375" style="20" customWidth="1"/>
    <col min="6" max="6" width="4.421875" style="20" customWidth="1"/>
    <col min="7" max="7" width="4.7109375" style="20" customWidth="1"/>
    <col min="8" max="8" width="4.28125" style="20" customWidth="1"/>
    <col min="9" max="9" width="5.7109375" style="41" customWidth="1"/>
    <col min="10" max="10" width="4.28125" style="41" customWidth="1"/>
    <col min="11" max="11" width="4.421875" style="41" customWidth="1"/>
    <col min="12" max="12" width="4.7109375" style="20" customWidth="1"/>
    <col min="13" max="13" width="4.421875" style="20" customWidth="1"/>
    <col min="14" max="14" width="5.7109375" style="41" customWidth="1"/>
    <col min="15" max="15" width="4.140625" style="41" customWidth="1"/>
    <col min="16" max="16" width="5.421875" style="41" customWidth="1"/>
    <col min="17" max="18" width="4.7109375" style="20" customWidth="1"/>
    <col min="19" max="19" width="4.421875" style="20" customWidth="1"/>
    <col min="20" max="20" width="5.7109375" style="20" customWidth="1"/>
    <col min="21" max="21" width="4.00390625" style="20" customWidth="1"/>
    <col min="22" max="22" width="8.7109375" style="22" customWidth="1"/>
    <col min="23" max="23" width="3.421875" style="41" customWidth="1"/>
    <col min="24" max="16384" width="8.8515625" style="20" customWidth="1"/>
  </cols>
  <sheetData>
    <row r="1" ht="12">
      <c r="B1" s="22" t="s">
        <v>81</v>
      </c>
    </row>
    <row r="2" spans="1:16" ht="12">
      <c r="A2" s="22" t="s">
        <v>47</v>
      </c>
      <c r="D2" s="22"/>
      <c r="K2" s="66"/>
      <c r="P2" s="66"/>
    </row>
    <row r="3" spans="1:23" ht="12">
      <c r="A3" s="40"/>
      <c r="B3" s="40" t="s">
        <v>1</v>
      </c>
      <c r="C3" s="32"/>
      <c r="D3" s="40" t="s">
        <v>3</v>
      </c>
      <c r="E3" s="32"/>
      <c r="F3" s="32"/>
      <c r="G3" s="32"/>
      <c r="H3" s="33"/>
      <c r="I3" s="32"/>
      <c r="J3" s="34" t="s">
        <v>50</v>
      </c>
      <c r="K3" s="40" t="s">
        <v>48</v>
      </c>
      <c r="L3" s="32"/>
      <c r="M3" s="32"/>
      <c r="N3" s="32"/>
      <c r="O3" s="34" t="s">
        <v>50</v>
      </c>
      <c r="P3" s="40" t="s">
        <v>49</v>
      </c>
      <c r="Q3" s="32"/>
      <c r="R3" s="32"/>
      <c r="S3" s="32"/>
      <c r="T3" s="32"/>
      <c r="U3" s="34" t="s">
        <v>50</v>
      </c>
      <c r="V3" s="68"/>
      <c r="W3" s="43" t="s">
        <v>50</v>
      </c>
    </row>
    <row r="4" spans="1:23" ht="12">
      <c r="A4" s="40"/>
      <c r="B4" s="40" t="s">
        <v>0</v>
      </c>
      <c r="C4" s="40" t="s">
        <v>5</v>
      </c>
      <c r="D4" s="73" t="s">
        <v>32</v>
      </c>
      <c r="E4" s="73" t="s">
        <v>4</v>
      </c>
      <c r="F4" s="73" t="s">
        <v>33</v>
      </c>
      <c r="G4" s="73" t="s">
        <v>30</v>
      </c>
      <c r="H4" s="74" t="s">
        <v>34</v>
      </c>
      <c r="I4" s="40" t="s">
        <v>2</v>
      </c>
      <c r="J4" s="44"/>
      <c r="K4" s="73" t="s">
        <v>35</v>
      </c>
      <c r="L4" s="75" t="s">
        <v>36</v>
      </c>
      <c r="M4" s="74" t="s">
        <v>37</v>
      </c>
      <c r="N4" s="40" t="s">
        <v>2</v>
      </c>
      <c r="O4" s="44"/>
      <c r="P4" s="73" t="s">
        <v>38</v>
      </c>
      <c r="Q4" s="75" t="s">
        <v>39</v>
      </c>
      <c r="R4" s="73" t="s">
        <v>40</v>
      </c>
      <c r="S4" s="73" t="s">
        <v>31</v>
      </c>
      <c r="T4" s="40" t="s">
        <v>2</v>
      </c>
      <c r="U4" s="44"/>
      <c r="V4" s="68" t="s">
        <v>6</v>
      </c>
      <c r="W4" s="43"/>
    </row>
    <row r="5" spans="1:23" ht="12">
      <c r="A5" s="31">
        <v>0.42083333333333334</v>
      </c>
      <c r="B5" s="32" t="s">
        <v>76</v>
      </c>
      <c r="C5" s="76">
        <v>4</v>
      </c>
      <c r="D5" s="32">
        <v>8</v>
      </c>
      <c r="E5" s="32">
        <v>8</v>
      </c>
      <c r="F5" s="32">
        <v>7</v>
      </c>
      <c r="G5" s="32">
        <v>7</v>
      </c>
      <c r="H5" s="33">
        <v>8</v>
      </c>
      <c r="I5" s="32">
        <f>SUM(D5:H5)</f>
        <v>38</v>
      </c>
      <c r="J5" s="34">
        <f>RANK(I5,$I$5:$I$6)</f>
        <v>1</v>
      </c>
      <c r="K5" s="32">
        <v>7</v>
      </c>
      <c r="L5" s="35">
        <v>3.5</v>
      </c>
      <c r="M5" s="33">
        <v>4.5</v>
      </c>
      <c r="N5" s="32">
        <f>SUM(K5:M5)</f>
        <v>15</v>
      </c>
      <c r="O5" s="34">
        <f>RANK(N5,$N$5:$N$6)</f>
        <v>2</v>
      </c>
      <c r="P5" s="32">
        <v>7</v>
      </c>
      <c r="Q5" s="35">
        <v>7.25</v>
      </c>
      <c r="R5" s="32">
        <v>2.5</v>
      </c>
      <c r="S5" s="32">
        <v>2.5</v>
      </c>
      <c r="T5" s="32">
        <f>SUM(P5:S5)</f>
        <v>19.25</v>
      </c>
      <c r="U5" s="34">
        <f>RANK(T5,$T$5:$T$6)</f>
        <v>1</v>
      </c>
      <c r="V5" s="68">
        <f>SUM(I5+N5+T5)</f>
        <v>72.25</v>
      </c>
      <c r="W5" s="43">
        <f>RANK(V5,$V$5:$V$11)</f>
        <v>3</v>
      </c>
    </row>
    <row r="6" spans="1:23" ht="12">
      <c r="A6" s="31">
        <v>0.4236111111111111</v>
      </c>
      <c r="B6" s="77" t="s">
        <v>77</v>
      </c>
      <c r="C6" s="13">
        <v>4</v>
      </c>
      <c r="D6" s="32">
        <v>7</v>
      </c>
      <c r="E6" s="32">
        <v>7</v>
      </c>
      <c r="F6" s="32">
        <v>7</v>
      </c>
      <c r="G6" s="32">
        <v>7</v>
      </c>
      <c r="H6" s="33">
        <v>8</v>
      </c>
      <c r="I6" s="32">
        <f>SUM(D6:H6)</f>
        <v>36</v>
      </c>
      <c r="J6" s="34">
        <f>RANK(I6,$I$5:$I$6)</f>
        <v>2</v>
      </c>
      <c r="K6" s="32">
        <v>9</v>
      </c>
      <c r="L6" s="35">
        <v>4.5</v>
      </c>
      <c r="M6" s="33">
        <v>4.75</v>
      </c>
      <c r="N6" s="32">
        <f>SUM(K6:M6)</f>
        <v>18.25</v>
      </c>
      <c r="O6" s="34">
        <f>RANK(N6,$N$5:$N$6)</f>
        <v>1</v>
      </c>
      <c r="P6" s="32">
        <v>6</v>
      </c>
      <c r="Q6" s="35">
        <v>7</v>
      </c>
      <c r="R6" s="32">
        <v>3</v>
      </c>
      <c r="S6" s="32">
        <v>3</v>
      </c>
      <c r="T6" s="32">
        <f>SUM(P6:S6)</f>
        <v>19</v>
      </c>
      <c r="U6" s="34">
        <f>RANK(T6,$T$5:$T$6)</f>
        <v>2</v>
      </c>
      <c r="V6" s="68">
        <f>SUM(I6+N6+T6)</f>
        <v>73.25</v>
      </c>
      <c r="W6" s="43">
        <f>RANK(V6,$V$5:$V$11)</f>
        <v>1</v>
      </c>
    </row>
    <row r="7" spans="1:23" ht="12">
      <c r="A7" s="31"/>
      <c r="B7" s="77"/>
      <c r="C7" s="13"/>
      <c r="D7" s="32"/>
      <c r="E7" s="32"/>
      <c r="F7" s="32"/>
      <c r="G7" s="32"/>
      <c r="H7" s="33"/>
      <c r="I7" s="32"/>
      <c r="J7" s="34"/>
      <c r="K7" s="32"/>
      <c r="L7" s="35"/>
      <c r="M7" s="33"/>
      <c r="N7" s="32"/>
      <c r="O7" s="34"/>
      <c r="P7" s="32"/>
      <c r="Q7" s="35"/>
      <c r="R7" s="32"/>
      <c r="S7" s="32"/>
      <c r="T7" s="32"/>
      <c r="U7" s="34"/>
      <c r="V7" s="68"/>
      <c r="W7" s="43"/>
    </row>
    <row r="8" spans="1:23" ht="12">
      <c r="A8" s="31">
        <v>0.4263888888888889</v>
      </c>
      <c r="B8" s="13" t="s">
        <v>78</v>
      </c>
      <c r="C8" s="13">
        <v>3</v>
      </c>
      <c r="D8" s="32">
        <v>8</v>
      </c>
      <c r="E8" s="32">
        <v>8</v>
      </c>
      <c r="F8" s="32">
        <v>8</v>
      </c>
      <c r="G8" s="32">
        <v>8</v>
      </c>
      <c r="H8" s="33">
        <v>8</v>
      </c>
      <c r="I8" s="32">
        <f>SUM(D8:H8)</f>
        <v>40</v>
      </c>
      <c r="J8" s="34">
        <f>RANK(I8,$I$8:$I$11)</f>
        <v>1</v>
      </c>
      <c r="K8" s="32">
        <v>7.5</v>
      </c>
      <c r="L8" s="35">
        <v>3</v>
      </c>
      <c r="M8" s="33">
        <v>3</v>
      </c>
      <c r="N8" s="32">
        <f>SUM(K8:M8)</f>
        <v>13.5</v>
      </c>
      <c r="O8" s="34">
        <f>RANK(N8,$N$8:$N$11)</f>
        <v>3</v>
      </c>
      <c r="P8" s="32">
        <v>7.5</v>
      </c>
      <c r="Q8" s="35">
        <v>7</v>
      </c>
      <c r="R8" s="32">
        <v>1</v>
      </c>
      <c r="S8" s="32">
        <v>3.75</v>
      </c>
      <c r="T8" s="32">
        <f>SUM(P8:S8)</f>
        <v>19.25</v>
      </c>
      <c r="U8" s="34">
        <f>RANK(T8,$T$8:$T$11)</f>
        <v>2</v>
      </c>
      <c r="V8" s="68">
        <f>SUM(I8+N8+T8)</f>
        <v>72.75</v>
      </c>
      <c r="W8" s="43">
        <f>RANK(V8,$V$8:$V$11)</f>
        <v>1</v>
      </c>
    </row>
    <row r="9" spans="1:23" ht="12">
      <c r="A9" s="31">
        <v>0.4291666666666667</v>
      </c>
      <c r="B9" s="13" t="s">
        <v>79</v>
      </c>
      <c r="C9" s="13">
        <v>3</v>
      </c>
      <c r="D9" s="32">
        <v>7</v>
      </c>
      <c r="E9" s="32">
        <v>7</v>
      </c>
      <c r="F9" s="32">
        <v>6</v>
      </c>
      <c r="G9" s="32">
        <v>6</v>
      </c>
      <c r="H9" s="33">
        <v>8</v>
      </c>
      <c r="I9" s="32">
        <f>SUM(D9:H9)</f>
        <v>34</v>
      </c>
      <c r="J9" s="34">
        <f>RANK(I9,$I$8:$I$11)</f>
        <v>2</v>
      </c>
      <c r="K9" s="32">
        <v>7</v>
      </c>
      <c r="L9" s="35">
        <v>4</v>
      </c>
      <c r="M9" s="33">
        <v>4</v>
      </c>
      <c r="N9" s="32">
        <f>SUM(K9:M9)</f>
        <v>15</v>
      </c>
      <c r="O9" s="34">
        <f>RANK(N9,$N$8:$N$11)</f>
        <v>2</v>
      </c>
      <c r="P9" s="32">
        <v>7.5</v>
      </c>
      <c r="Q9" s="35">
        <v>7</v>
      </c>
      <c r="R9" s="32">
        <v>2</v>
      </c>
      <c r="S9" s="32">
        <v>4</v>
      </c>
      <c r="T9" s="32">
        <f>SUM(P9:S9)</f>
        <v>20.5</v>
      </c>
      <c r="U9" s="34">
        <f>RANK(T9,$T$8:$T$11)</f>
        <v>1</v>
      </c>
      <c r="V9" s="68">
        <f>SUM(I9+N9+T9)</f>
        <v>69.5</v>
      </c>
      <c r="W9" s="43">
        <f>RANK(V9,$V$8:$V$11)</f>
        <v>2</v>
      </c>
    </row>
    <row r="10" spans="1:23" ht="12">
      <c r="A10" s="31">
        <v>0.43194444444444446</v>
      </c>
      <c r="B10" s="13" t="s">
        <v>80</v>
      </c>
      <c r="C10" s="13">
        <v>3</v>
      </c>
      <c r="D10" s="32">
        <v>6</v>
      </c>
      <c r="E10" s="32">
        <v>5</v>
      </c>
      <c r="F10" s="32">
        <v>5</v>
      </c>
      <c r="G10" s="32">
        <v>6</v>
      </c>
      <c r="H10" s="33">
        <v>6</v>
      </c>
      <c r="I10" s="32">
        <f>SUM(D10:H10)</f>
        <v>28</v>
      </c>
      <c r="J10" s="34">
        <f>RANK(I10,$I$8:$I$11)</f>
        <v>3</v>
      </c>
      <c r="K10" s="32">
        <v>8.5</v>
      </c>
      <c r="L10" s="35">
        <v>4</v>
      </c>
      <c r="M10" s="33">
        <v>4</v>
      </c>
      <c r="N10" s="32">
        <f>SUM(K10:M10)</f>
        <v>16.5</v>
      </c>
      <c r="O10" s="34">
        <f>RANK(N10,$N$8:$N$11)</f>
        <v>1</v>
      </c>
      <c r="P10" s="32">
        <v>5</v>
      </c>
      <c r="Q10" s="35">
        <v>5.5</v>
      </c>
      <c r="R10" s="32">
        <v>3</v>
      </c>
      <c r="S10" s="32">
        <v>3</v>
      </c>
      <c r="T10" s="32">
        <f>SUM(P10:S10)</f>
        <v>16.5</v>
      </c>
      <c r="U10" s="34">
        <f>RANK(T10,$T$8:$T$11)</f>
        <v>3</v>
      </c>
      <c r="V10" s="68">
        <f>SUM(I10+N10+T10)</f>
        <v>61</v>
      </c>
      <c r="W10" s="43">
        <f>RANK(V10,$V$8:$V$11)</f>
        <v>3</v>
      </c>
    </row>
    <row r="11" spans="1:23" ht="12">
      <c r="A11" s="31"/>
      <c r="B11" s="13"/>
      <c r="C11" s="13"/>
      <c r="D11" s="32"/>
      <c r="E11" s="32"/>
      <c r="F11" s="32"/>
      <c r="G11" s="32"/>
      <c r="H11" s="33"/>
      <c r="I11" s="32"/>
      <c r="J11" s="34"/>
      <c r="K11" s="32"/>
      <c r="L11" s="35"/>
      <c r="M11" s="33"/>
      <c r="N11" s="32"/>
      <c r="O11" s="34"/>
      <c r="P11" s="32"/>
      <c r="Q11" s="35"/>
      <c r="R11" s="32"/>
      <c r="S11" s="32"/>
      <c r="T11" s="32"/>
      <c r="U11" s="34"/>
      <c r="V11" s="68"/>
      <c r="W11" s="43"/>
    </row>
  </sheetData>
  <sheetProtection/>
  <printOptions/>
  <pageMargins left="0.25" right="0.25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zoomScale="140" zoomScaleNormal="140" zoomScalePageLayoutView="140" workbookViewId="0" topLeftCell="A1">
      <selection activeCell="T7" sqref="T7"/>
    </sheetView>
  </sheetViews>
  <sheetFormatPr defaultColWidth="8.8515625" defaultRowHeight="15"/>
  <cols>
    <col min="1" max="1" width="6.8515625" style="20" customWidth="1"/>
    <col min="2" max="2" width="10.00390625" style="20" customWidth="1"/>
    <col min="3" max="3" width="4.7109375" style="20" customWidth="1"/>
    <col min="4" max="4" width="4.421875" style="20" customWidth="1"/>
    <col min="5" max="5" width="4.7109375" style="20" customWidth="1"/>
    <col min="6" max="6" width="4.421875" style="20" customWidth="1"/>
    <col min="7" max="7" width="4.8515625" style="20" customWidth="1"/>
    <col min="8" max="8" width="4.421875" style="20" customWidth="1"/>
    <col min="9" max="9" width="5.7109375" style="20" customWidth="1"/>
    <col min="10" max="10" width="4.421875" style="20" customWidth="1"/>
    <col min="11" max="11" width="5.28125" style="20" customWidth="1"/>
    <col min="12" max="13" width="4.7109375" style="20" customWidth="1"/>
    <col min="14" max="14" width="5.7109375" style="20" customWidth="1"/>
    <col min="15" max="15" width="4.7109375" style="20" customWidth="1"/>
    <col min="16" max="16" width="5.7109375" style="20" customWidth="1"/>
    <col min="17" max="18" width="4.7109375" style="20" customWidth="1"/>
    <col min="19" max="19" width="4.8515625" style="20" customWidth="1"/>
    <col min="20" max="20" width="5.7109375" style="20" customWidth="1"/>
    <col min="21" max="21" width="5.00390625" style="20" customWidth="1"/>
    <col min="22" max="22" width="5.421875" style="22" customWidth="1"/>
    <col min="23" max="23" width="5.140625" style="20" customWidth="1"/>
    <col min="24" max="16384" width="8.8515625" style="20" customWidth="1"/>
  </cols>
  <sheetData>
    <row r="1" ht="12">
      <c r="B1" s="22" t="s">
        <v>81</v>
      </c>
    </row>
    <row r="2" spans="1:23" ht="12">
      <c r="A2" s="81" t="s">
        <v>66</v>
      </c>
      <c r="B2" s="54"/>
      <c r="C2" s="41"/>
      <c r="D2" s="22"/>
      <c r="I2" s="41"/>
      <c r="J2" s="41"/>
      <c r="K2" s="66"/>
      <c r="N2" s="41"/>
      <c r="O2" s="41"/>
      <c r="P2" s="66"/>
      <c r="Q2" s="41"/>
      <c r="R2" s="41"/>
      <c r="S2" s="41"/>
      <c r="T2" s="41"/>
      <c r="U2" s="78"/>
      <c r="V2" s="42"/>
      <c r="W2" s="43"/>
    </row>
    <row r="3" spans="1:23" ht="12">
      <c r="A3" s="40"/>
      <c r="B3" s="40" t="s">
        <v>1</v>
      </c>
      <c r="C3" s="32"/>
      <c r="D3" s="40" t="s">
        <v>3</v>
      </c>
      <c r="E3" s="32"/>
      <c r="F3" s="32"/>
      <c r="G3" s="32"/>
      <c r="H3" s="33"/>
      <c r="I3" s="33"/>
      <c r="J3" s="34" t="s">
        <v>55</v>
      </c>
      <c r="K3" s="45" t="s">
        <v>51</v>
      </c>
      <c r="L3" s="32"/>
      <c r="M3" s="32"/>
      <c r="N3" s="33"/>
      <c r="O3" s="34" t="s">
        <v>55</v>
      </c>
      <c r="P3" s="45" t="s">
        <v>52</v>
      </c>
      <c r="Q3" s="32"/>
      <c r="R3" s="32"/>
      <c r="S3" s="32"/>
      <c r="T3" s="32"/>
      <c r="U3" s="36"/>
      <c r="V3" s="37"/>
      <c r="W3" s="43" t="s">
        <v>55</v>
      </c>
    </row>
    <row r="4" spans="1:23" ht="12">
      <c r="A4" s="40"/>
      <c r="B4" s="40" t="s">
        <v>0</v>
      </c>
      <c r="C4" s="40" t="s">
        <v>5</v>
      </c>
      <c r="D4" s="73" t="s">
        <v>32</v>
      </c>
      <c r="E4" s="73" t="s">
        <v>4</v>
      </c>
      <c r="F4" s="73" t="s">
        <v>33</v>
      </c>
      <c r="G4" s="73" t="s">
        <v>30</v>
      </c>
      <c r="H4" s="74" t="s">
        <v>34</v>
      </c>
      <c r="I4" s="62" t="s">
        <v>2</v>
      </c>
      <c r="J4" s="44"/>
      <c r="K4" s="75" t="s">
        <v>35</v>
      </c>
      <c r="L4" s="75" t="s">
        <v>36</v>
      </c>
      <c r="M4" s="74" t="s">
        <v>37</v>
      </c>
      <c r="N4" s="62" t="s">
        <v>2</v>
      </c>
      <c r="O4" s="44"/>
      <c r="P4" s="75" t="s">
        <v>38</v>
      </c>
      <c r="Q4" s="75" t="s">
        <v>39</v>
      </c>
      <c r="R4" s="73" t="s">
        <v>40</v>
      </c>
      <c r="S4" s="73" t="s">
        <v>31</v>
      </c>
      <c r="T4" s="40" t="s">
        <v>2</v>
      </c>
      <c r="U4" s="64"/>
      <c r="V4" s="65" t="s">
        <v>44</v>
      </c>
      <c r="W4" s="43"/>
    </row>
    <row r="5" spans="1:23" ht="12">
      <c r="A5" s="31">
        <v>0.4791666666666667</v>
      </c>
      <c r="B5" s="12" t="s">
        <v>57</v>
      </c>
      <c r="C5" s="32"/>
      <c r="D5" s="32">
        <v>9</v>
      </c>
      <c r="E5" s="32">
        <v>9</v>
      </c>
      <c r="F5" s="32">
        <v>9</v>
      </c>
      <c r="G5" s="32">
        <v>9</v>
      </c>
      <c r="H5" s="33">
        <v>9</v>
      </c>
      <c r="I5" s="33">
        <f>SUM(D5:H5)</f>
        <v>45</v>
      </c>
      <c r="J5" s="34">
        <f>RANK(I5,$I$5:$I$8)</f>
        <v>1</v>
      </c>
      <c r="K5" s="35">
        <v>9.75</v>
      </c>
      <c r="L5" s="35">
        <v>4.5</v>
      </c>
      <c r="M5" s="33">
        <v>4.75</v>
      </c>
      <c r="N5" s="33">
        <f>SUM(K5:M5)</f>
        <v>19</v>
      </c>
      <c r="O5" s="34">
        <f>RANK(N5,$N$5:$N$8)</f>
        <v>1</v>
      </c>
      <c r="P5" s="35">
        <v>8.75</v>
      </c>
      <c r="Q5" s="35">
        <v>9</v>
      </c>
      <c r="R5" s="32">
        <v>5</v>
      </c>
      <c r="S5" s="32">
        <v>4</v>
      </c>
      <c r="T5" s="32">
        <f>SUM(P5:S5)</f>
        <v>26.75</v>
      </c>
      <c r="U5" s="36">
        <f>RANK(T5,$T$5:$T$8)</f>
        <v>1</v>
      </c>
      <c r="V5" s="37">
        <f>SUM(I5+N5+T5)</f>
        <v>90.75</v>
      </c>
      <c r="W5" s="43">
        <f>RANK(V5,$V$5:$V$8)</f>
        <v>1</v>
      </c>
    </row>
    <row r="6" spans="1:23" ht="12">
      <c r="A6" s="31">
        <v>0.48194444444444445</v>
      </c>
      <c r="B6" s="13" t="s">
        <v>61</v>
      </c>
      <c r="C6" s="32"/>
      <c r="D6" s="32">
        <v>9</v>
      </c>
      <c r="E6" s="32">
        <v>9</v>
      </c>
      <c r="F6" s="32">
        <v>8</v>
      </c>
      <c r="G6" s="32">
        <v>9</v>
      </c>
      <c r="H6" s="33">
        <v>9</v>
      </c>
      <c r="I6" s="33">
        <f>SUM(D6:H6)</f>
        <v>44</v>
      </c>
      <c r="J6" s="34">
        <f>RANK(I6,$I$5:$I$8)</f>
        <v>2</v>
      </c>
      <c r="K6" s="35">
        <v>9</v>
      </c>
      <c r="L6" s="35">
        <v>4.5</v>
      </c>
      <c r="M6" s="33">
        <v>5</v>
      </c>
      <c r="N6" s="33">
        <f>SUM(K6:M6)</f>
        <v>18.5</v>
      </c>
      <c r="O6" s="34">
        <f>RANK(N6,$N$5:$N$8)</f>
        <v>2</v>
      </c>
      <c r="P6" s="35">
        <v>8</v>
      </c>
      <c r="Q6" s="35">
        <v>8.25</v>
      </c>
      <c r="R6" s="32">
        <v>5</v>
      </c>
      <c r="S6" s="32">
        <v>4.5</v>
      </c>
      <c r="T6" s="32">
        <f>SUM(P6:S6)</f>
        <v>25.75</v>
      </c>
      <c r="U6" s="36">
        <f>RANK(T6,$T$5:$T$8)</f>
        <v>2</v>
      </c>
      <c r="V6" s="37">
        <f>SUM(I6+N6+T6)</f>
        <v>88.25</v>
      </c>
      <c r="W6" s="43">
        <f>RANK(V6,$V$5:$V$8)</f>
        <v>2</v>
      </c>
    </row>
    <row r="7" spans="1:23" ht="12">
      <c r="A7" s="31">
        <v>0.4847222222222222</v>
      </c>
      <c r="B7" s="13" t="s">
        <v>58</v>
      </c>
      <c r="C7" s="32"/>
      <c r="D7" s="32">
        <v>9</v>
      </c>
      <c r="E7" s="32">
        <v>9</v>
      </c>
      <c r="F7" s="32">
        <v>8</v>
      </c>
      <c r="G7" s="32">
        <v>9</v>
      </c>
      <c r="H7" s="33">
        <v>9</v>
      </c>
      <c r="I7" s="33">
        <f>SUM(D7:H7)</f>
        <v>44</v>
      </c>
      <c r="J7" s="34">
        <f>RANK(I7,$I$5:$I$8)</f>
        <v>2</v>
      </c>
      <c r="K7" s="35">
        <v>9.5</v>
      </c>
      <c r="L7" s="35">
        <v>4.5</v>
      </c>
      <c r="M7" s="33">
        <v>4.5</v>
      </c>
      <c r="N7" s="33">
        <f>SUM(K7:M7)</f>
        <v>18.5</v>
      </c>
      <c r="O7" s="34">
        <f>RANK(N7,$N$5:$N$8)</f>
        <v>2</v>
      </c>
      <c r="P7" s="35">
        <v>8.5</v>
      </c>
      <c r="Q7" s="35">
        <v>8</v>
      </c>
      <c r="R7" s="32">
        <v>5</v>
      </c>
      <c r="S7" s="32">
        <v>4</v>
      </c>
      <c r="T7" s="32">
        <f>SUM(P7:S7)</f>
        <v>25.5</v>
      </c>
      <c r="U7" s="36">
        <f>RANK(T7,$T$5:$T$8)</f>
        <v>3</v>
      </c>
      <c r="V7" s="37">
        <f>SUM(I7+N7+T7)</f>
        <v>88</v>
      </c>
      <c r="W7" s="43">
        <f>RANK(V7,$V$5:$V$8)</f>
        <v>3</v>
      </c>
    </row>
    <row r="8" spans="1:23" ht="12">
      <c r="A8" s="31">
        <v>0.4875</v>
      </c>
      <c r="B8" s="13" t="s">
        <v>60</v>
      </c>
      <c r="C8" s="32"/>
      <c r="D8" s="32"/>
      <c r="E8" s="32"/>
      <c r="F8" s="32"/>
      <c r="G8" s="32"/>
      <c r="H8" s="33"/>
      <c r="I8" s="33">
        <f>SUM(D8:H8)</f>
        <v>0</v>
      </c>
      <c r="J8" s="34">
        <f>RANK(I8,$I$5:$I$8)</f>
        <v>4</v>
      </c>
      <c r="K8" s="35"/>
      <c r="L8" s="35"/>
      <c r="M8" s="33"/>
      <c r="N8" s="33">
        <f>SUM(K8:M8)</f>
        <v>0</v>
      </c>
      <c r="O8" s="34">
        <f>RANK(N8,$N$5:$N$8)</f>
        <v>4</v>
      </c>
      <c r="P8" s="35"/>
      <c r="Q8" s="35"/>
      <c r="R8" s="32"/>
      <c r="S8" s="32"/>
      <c r="T8" s="32">
        <f>SUM(P8:S8)</f>
        <v>0</v>
      </c>
      <c r="U8" s="36">
        <f>RANK(T8,$T$5:$T$8)</f>
        <v>4</v>
      </c>
      <c r="V8" s="37">
        <f>SUM(I8+N8+T8)</f>
        <v>0</v>
      </c>
      <c r="W8" s="43">
        <f>RANK(V8,$V$5:$V$8)</f>
        <v>4</v>
      </c>
    </row>
    <row r="9" spans="1:23" ht="12">
      <c r="A9" s="82" t="s">
        <v>67</v>
      </c>
      <c r="B9" s="83"/>
      <c r="C9" s="83"/>
      <c r="D9" s="22"/>
      <c r="I9" s="41"/>
      <c r="J9" s="41"/>
      <c r="K9" s="66"/>
      <c r="N9" s="41"/>
      <c r="O9" s="41"/>
      <c r="P9" s="66"/>
      <c r="Q9" s="83"/>
      <c r="R9" s="83"/>
      <c r="S9" s="83"/>
      <c r="T9" s="83"/>
      <c r="U9" s="84"/>
      <c r="V9" s="85"/>
      <c r="W9" s="43"/>
    </row>
    <row r="10" spans="1:23" ht="12">
      <c r="A10" s="40"/>
      <c r="B10" s="40" t="s">
        <v>1</v>
      </c>
      <c r="C10" s="32"/>
      <c r="D10" s="40" t="s">
        <v>3</v>
      </c>
      <c r="E10" s="32"/>
      <c r="F10" s="32"/>
      <c r="G10" s="32"/>
      <c r="H10" s="33"/>
      <c r="I10" s="33"/>
      <c r="J10" s="34" t="s">
        <v>55</v>
      </c>
      <c r="K10" s="45" t="s">
        <v>51</v>
      </c>
      <c r="L10" s="32"/>
      <c r="M10" s="32"/>
      <c r="N10" s="33"/>
      <c r="O10" s="34" t="s">
        <v>55</v>
      </c>
      <c r="P10" s="45" t="s">
        <v>52</v>
      </c>
      <c r="Q10" s="32"/>
      <c r="R10" s="32"/>
      <c r="S10" s="32"/>
      <c r="T10" s="32"/>
      <c r="U10" s="36"/>
      <c r="V10" s="37"/>
      <c r="W10" s="43" t="s">
        <v>55</v>
      </c>
    </row>
    <row r="11" spans="1:23" ht="12">
      <c r="A11" s="40"/>
      <c r="B11" s="40" t="s">
        <v>0</v>
      </c>
      <c r="C11" s="40" t="s">
        <v>5</v>
      </c>
      <c r="D11" s="73" t="s">
        <v>32</v>
      </c>
      <c r="E11" s="73" t="s">
        <v>4</v>
      </c>
      <c r="F11" s="73" t="s">
        <v>33</v>
      </c>
      <c r="G11" s="73" t="s">
        <v>30</v>
      </c>
      <c r="H11" s="74" t="s">
        <v>34</v>
      </c>
      <c r="I11" s="62" t="s">
        <v>2</v>
      </c>
      <c r="K11" s="75" t="s">
        <v>35</v>
      </c>
      <c r="L11" s="75" t="s">
        <v>36</v>
      </c>
      <c r="M11" s="74" t="s">
        <v>37</v>
      </c>
      <c r="N11" s="62" t="s">
        <v>2</v>
      </c>
      <c r="O11" s="44"/>
      <c r="P11" s="75" t="s">
        <v>38</v>
      </c>
      <c r="Q11" s="75" t="s">
        <v>39</v>
      </c>
      <c r="R11" s="73" t="s">
        <v>40</v>
      </c>
      <c r="S11" s="73" t="s">
        <v>31</v>
      </c>
      <c r="T11" s="40" t="s">
        <v>2</v>
      </c>
      <c r="U11" s="64"/>
      <c r="V11" s="65" t="s">
        <v>44</v>
      </c>
      <c r="W11" s="43"/>
    </row>
    <row r="12" spans="1:23" ht="12">
      <c r="A12" s="31"/>
      <c r="B12" s="14"/>
      <c r="C12" s="53"/>
      <c r="D12" s="53"/>
      <c r="E12" s="53"/>
      <c r="F12" s="53"/>
      <c r="G12" s="53"/>
      <c r="H12" s="54"/>
      <c r="I12" s="54">
        <f>SUM(D12:H12)</f>
        <v>0</v>
      </c>
      <c r="J12" s="44">
        <f>RANK(I12,$I$12:$I$12)</f>
        <v>1</v>
      </c>
      <c r="K12" s="55"/>
      <c r="L12" s="55"/>
      <c r="M12" s="54"/>
      <c r="N12" s="54">
        <f>SUM(K12:M12)</f>
        <v>0</v>
      </c>
      <c r="O12" s="34">
        <f>RANK(N12,$N$12:$N$12)</f>
        <v>1</v>
      </c>
      <c r="P12" s="55"/>
      <c r="Q12" s="55"/>
      <c r="R12" s="53"/>
      <c r="S12" s="53"/>
      <c r="T12" s="53">
        <f>SUM(P12:S12)</f>
        <v>0</v>
      </c>
      <c r="U12" s="56">
        <f>RANK(T12,$T$12:$T$12)</f>
        <v>1</v>
      </c>
      <c r="V12" s="57">
        <f>SUM(I12+N12+T12)</f>
        <v>0</v>
      </c>
      <c r="W12" s="43">
        <f>RANK(V12,$V$12:$V$12)</f>
        <v>1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="140" zoomScaleNormal="140" zoomScalePageLayoutView="140" workbookViewId="0" topLeftCell="A1">
      <selection activeCell="K16" sqref="K16"/>
    </sheetView>
  </sheetViews>
  <sheetFormatPr defaultColWidth="8.8515625" defaultRowHeight="15"/>
  <cols>
    <col min="1" max="1" width="4.421875" style="20" customWidth="1"/>
    <col min="2" max="2" width="14.28125" style="20" customWidth="1"/>
    <col min="3" max="3" width="4.28125" style="20" customWidth="1"/>
    <col min="4" max="4" width="3.7109375" style="20" customWidth="1"/>
    <col min="5" max="5" width="4.28125" style="20" customWidth="1"/>
    <col min="6" max="6" width="4.421875" style="20" customWidth="1"/>
    <col min="7" max="7" width="5.00390625" style="20" customWidth="1"/>
    <col min="8" max="8" width="4.421875" style="20" customWidth="1"/>
    <col min="9" max="9" width="4.7109375" style="20" customWidth="1"/>
    <col min="10" max="10" width="5.140625" style="20" customWidth="1"/>
    <col min="11" max="11" width="4.7109375" style="20" customWidth="1"/>
    <col min="12" max="12" width="3.28125" style="20" customWidth="1"/>
    <col min="13" max="13" width="4.8515625" style="20" customWidth="1"/>
    <col min="14" max="14" width="4.421875" style="20" customWidth="1"/>
    <col min="15" max="15" width="5.00390625" style="20" customWidth="1"/>
    <col min="16" max="16" width="4.28125" style="20" customWidth="1"/>
    <col min="17" max="17" width="4.421875" style="20" customWidth="1"/>
    <col min="18" max="18" width="4.8515625" style="20" customWidth="1"/>
    <col min="19" max="19" width="5.00390625" style="20" customWidth="1"/>
    <col min="20" max="20" width="5.140625" style="20" customWidth="1"/>
    <col min="21" max="22" width="4.28125" style="20" customWidth="1"/>
    <col min="23" max="23" width="5.7109375" style="22" customWidth="1"/>
    <col min="24" max="24" width="5.28125" style="20" customWidth="1"/>
    <col min="25" max="16384" width="8.8515625" style="20" customWidth="1"/>
  </cols>
  <sheetData>
    <row r="1" spans="1:7" ht="12">
      <c r="A1" s="22"/>
      <c r="B1" s="22"/>
      <c r="G1" s="22" t="s">
        <v>68</v>
      </c>
    </row>
    <row r="2" spans="1:24" ht="12">
      <c r="A2" s="40" t="s">
        <v>69</v>
      </c>
      <c r="B2" s="8"/>
      <c r="C2" s="22"/>
      <c r="D2" s="22"/>
      <c r="E2" s="22"/>
      <c r="F2" s="22"/>
      <c r="G2" s="66"/>
      <c r="H2" s="22"/>
      <c r="I2" s="22"/>
      <c r="J2" s="22"/>
      <c r="K2" s="22"/>
      <c r="L2" s="66"/>
      <c r="M2" s="22"/>
      <c r="N2" s="22"/>
      <c r="O2" s="22"/>
      <c r="P2" s="22"/>
      <c r="Q2" s="66"/>
      <c r="R2" s="22"/>
      <c r="S2" s="41"/>
      <c r="T2" s="41"/>
      <c r="U2" s="41"/>
      <c r="V2" s="41"/>
      <c r="W2" s="42"/>
      <c r="X2" s="43"/>
    </row>
    <row r="3" spans="1:24" ht="12">
      <c r="A3" s="40"/>
      <c r="B3" s="40" t="s">
        <v>15</v>
      </c>
      <c r="C3" s="40" t="s">
        <v>7</v>
      </c>
      <c r="D3" s="32"/>
      <c r="E3" s="32"/>
      <c r="F3" s="33"/>
      <c r="G3" s="34" t="s">
        <v>55</v>
      </c>
      <c r="H3" s="45" t="s">
        <v>53</v>
      </c>
      <c r="I3" s="40"/>
      <c r="J3" s="40"/>
      <c r="K3" s="33"/>
      <c r="L3" s="44" t="s">
        <v>55</v>
      </c>
      <c r="M3" s="45" t="s">
        <v>54</v>
      </c>
      <c r="N3" s="32"/>
      <c r="O3" s="32"/>
      <c r="P3" s="33"/>
      <c r="Q3" s="32"/>
      <c r="R3" s="45" t="s">
        <v>13</v>
      </c>
      <c r="S3" s="32"/>
      <c r="T3" s="32"/>
      <c r="U3" s="32"/>
      <c r="V3" s="36" t="s">
        <v>55</v>
      </c>
      <c r="W3" s="37"/>
      <c r="X3" s="43" t="s">
        <v>55</v>
      </c>
    </row>
    <row r="4" spans="1:24" ht="12">
      <c r="A4" s="38"/>
      <c r="B4" s="46" t="s">
        <v>0</v>
      </c>
      <c r="C4" s="47" t="s">
        <v>41</v>
      </c>
      <c r="D4" s="47" t="s">
        <v>42</v>
      </c>
      <c r="E4" s="47" t="s">
        <v>34</v>
      </c>
      <c r="F4" s="48" t="s">
        <v>2</v>
      </c>
      <c r="G4" s="44"/>
      <c r="H4" s="49" t="s">
        <v>36</v>
      </c>
      <c r="I4" s="47" t="s">
        <v>8</v>
      </c>
      <c r="J4" s="47" t="s">
        <v>9</v>
      </c>
      <c r="K4" s="48" t="s">
        <v>2</v>
      </c>
      <c r="L4" s="67"/>
      <c r="M4" s="49" t="s">
        <v>10</v>
      </c>
      <c r="N4" s="47" t="s">
        <v>11</v>
      </c>
      <c r="O4" s="47" t="s">
        <v>12</v>
      </c>
      <c r="P4" s="48" t="s">
        <v>2</v>
      </c>
      <c r="Q4" s="44" t="s">
        <v>55</v>
      </c>
      <c r="R4" s="49" t="s">
        <v>14</v>
      </c>
      <c r="S4" s="47" t="s">
        <v>30</v>
      </c>
      <c r="T4" s="47" t="s">
        <v>11</v>
      </c>
      <c r="U4" s="46" t="s">
        <v>2</v>
      </c>
      <c r="V4" s="50"/>
      <c r="W4" s="51" t="s">
        <v>43</v>
      </c>
      <c r="X4" s="43"/>
    </row>
    <row r="5" spans="1:24" s="41" customFormat="1" ht="12">
      <c r="A5" s="31">
        <v>0.22916666666666666</v>
      </c>
      <c r="B5" s="13" t="s">
        <v>59</v>
      </c>
      <c r="C5" s="32">
        <v>9</v>
      </c>
      <c r="D5" s="32">
        <v>7</v>
      </c>
      <c r="E5" s="32">
        <v>11</v>
      </c>
      <c r="F5" s="33">
        <f aca="true" t="shared" si="0" ref="F5:F10">SUM(C5:E5)</f>
        <v>27</v>
      </c>
      <c r="G5" s="34">
        <f aca="true" t="shared" si="1" ref="G5:G12">RANK(F5,$F$5:$F$12)</f>
        <v>8</v>
      </c>
      <c r="H5" s="35">
        <v>6</v>
      </c>
      <c r="I5" s="32">
        <v>7</v>
      </c>
      <c r="J5" s="32">
        <v>6</v>
      </c>
      <c r="K5" s="33">
        <f aca="true" t="shared" si="2" ref="K5:K10">SUM(H5:J5)</f>
        <v>19</v>
      </c>
      <c r="L5" s="34">
        <f aca="true" t="shared" si="3" ref="L5:L12">RANK(K5,$K$5:$K$12)</f>
        <v>7</v>
      </c>
      <c r="M5" s="35">
        <v>7</v>
      </c>
      <c r="N5" s="32">
        <v>6</v>
      </c>
      <c r="O5" s="32">
        <v>6</v>
      </c>
      <c r="P5" s="33">
        <f aca="true" t="shared" si="4" ref="P5:P10">SUM(M5:O5)</f>
        <v>19</v>
      </c>
      <c r="Q5" s="34">
        <f aca="true" t="shared" si="5" ref="Q5:Q12">RANK(P5,$P$5:$P$12)</f>
        <v>8</v>
      </c>
      <c r="R5" s="35">
        <v>1.7</v>
      </c>
      <c r="S5" s="32">
        <v>2.4</v>
      </c>
      <c r="T5" s="32">
        <v>4.5</v>
      </c>
      <c r="U5" s="32">
        <f aca="true" t="shared" si="6" ref="U5:U10">SUM(R5+S5+T5)</f>
        <v>8.6</v>
      </c>
      <c r="V5" s="36">
        <f aca="true" t="shared" si="7" ref="V5:V12">RANK(U5,$U$5:$U$12)</f>
        <v>7</v>
      </c>
      <c r="W5" s="37">
        <f aca="true" t="shared" si="8" ref="W5:W10">SUM(F5+K5+P5+U5)</f>
        <v>73.6</v>
      </c>
      <c r="X5" s="43">
        <f aca="true" t="shared" si="9" ref="X5:X10">RANK(W5,$W$5:$W$12)</f>
        <v>8</v>
      </c>
    </row>
    <row r="6" spans="1:24" ht="12">
      <c r="A6" s="52">
        <v>0.23958333333333334</v>
      </c>
      <c r="B6" s="14" t="s">
        <v>82</v>
      </c>
      <c r="C6" s="53">
        <v>13</v>
      </c>
      <c r="D6" s="53">
        <v>8</v>
      </c>
      <c r="E6" s="53">
        <v>13</v>
      </c>
      <c r="F6" s="54">
        <f t="shared" si="0"/>
        <v>34</v>
      </c>
      <c r="G6" s="34">
        <f t="shared" si="1"/>
        <v>6</v>
      </c>
      <c r="H6" s="55">
        <v>6</v>
      </c>
      <c r="I6" s="53">
        <v>6</v>
      </c>
      <c r="J6" s="53">
        <v>6</v>
      </c>
      <c r="K6" s="54">
        <f t="shared" si="2"/>
        <v>18</v>
      </c>
      <c r="L6" s="34">
        <f t="shared" si="3"/>
        <v>8</v>
      </c>
      <c r="M6" s="55">
        <v>7.5</v>
      </c>
      <c r="N6" s="53">
        <v>6</v>
      </c>
      <c r="O6" s="53">
        <v>6</v>
      </c>
      <c r="P6" s="54">
        <f t="shared" si="4"/>
        <v>19.5</v>
      </c>
      <c r="Q6" s="34">
        <f t="shared" si="5"/>
        <v>7</v>
      </c>
      <c r="R6" s="55">
        <v>2.2</v>
      </c>
      <c r="S6" s="53">
        <v>2</v>
      </c>
      <c r="T6" s="53">
        <v>4</v>
      </c>
      <c r="U6" s="53">
        <f t="shared" si="6"/>
        <v>8.2</v>
      </c>
      <c r="V6" s="56">
        <f t="shared" si="7"/>
        <v>8</v>
      </c>
      <c r="W6" s="57">
        <f t="shared" si="8"/>
        <v>79.7</v>
      </c>
      <c r="X6" s="43">
        <f t="shared" si="9"/>
        <v>7</v>
      </c>
    </row>
    <row r="7" spans="1:24" ht="12">
      <c r="A7" s="31">
        <v>0.25</v>
      </c>
      <c r="B7" s="13" t="s">
        <v>63</v>
      </c>
      <c r="C7" s="32">
        <v>13.5</v>
      </c>
      <c r="D7" s="32">
        <v>8.5</v>
      </c>
      <c r="E7" s="32">
        <v>13</v>
      </c>
      <c r="F7" s="33">
        <f t="shared" si="0"/>
        <v>35</v>
      </c>
      <c r="G7" s="34">
        <f t="shared" si="1"/>
        <v>4</v>
      </c>
      <c r="H7" s="35">
        <v>9.4</v>
      </c>
      <c r="I7" s="32">
        <v>9.4</v>
      </c>
      <c r="J7" s="32">
        <v>9.4</v>
      </c>
      <c r="K7" s="33">
        <f t="shared" si="2"/>
        <v>28.200000000000003</v>
      </c>
      <c r="L7" s="34">
        <f t="shared" si="3"/>
        <v>1</v>
      </c>
      <c r="M7" s="35">
        <v>8</v>
      </c>
      <c r="N7" s="32">
        <v>7</v>
      </c>
      <c r="O7" s="32">
        <v>7</v>
      </c>
      <c r="P7" s="33">
        <f t="shared" si="4"/>
        <v>22</v>
      </c>
      <c r="Q7" s="34">
        <f t="shared" si="5"/>
        <v>5</v>
      </c>
      <c r="R7" s="35">
        <v>3.2</v>
      </c>
      <c r="S7" s="32">
        <v>3.6</v>
      </c>
      <c r="T7" s="32">
        <v>6.8</v>
      </c>
      <c r="U7" s="32">
        <f t="shared" si="6"/>
        <v>13.600000000000001</v>
      </c>
      <c r="V7" s="36">
        <f t="shared" si="7"/>
        <v>6</v>
      </c>
      <c r="W7" s="37">
        <f t="shared" si="8"/>
        <v>98.80000000000001</v>
      </c>
      <c r="X7" s="43">
        <f t="shared" si="9"/>
        <v>3</v>
      </c>
    </row>
    <row r="8" spans="1:24" ht="12">
      <c r="A8" s="31">
        <v>0.2604166666666667</v>
      </c>
      <c r="B8" s="12" t="s">
        <v>60</v>
      </c>
      <c r="C8" s="32">
        <v>14</v>
      </c>
      <c r="D8" s="32">
        <v>8.8</v>
      </c>
      <c r="E8" s="32">
        <v>13.2</v>
      </c>
      <c r="F8" s="33">
        <f t="shared" si="0"/>
        <v>36</v>
      </c>
      <c r="G8" s="34">
        <f t="shared" si="1"/>
        <v>2</v>
      </c>
      <c r="H8" s="35">
        <v>8</v>
      </c>
      <c r="I8" s="32">
        <v>8</v>
      </c>
      <c r="J8" s="32">
        <v>8.5</v>
      </c>
      <c r="K8" s="33">
        <f t="shared" si="2"/>
        <v>24.5</v>
      </c>
      <c r="L8" s="34">
        <f t="shared" si="3"/>
        <v>3</v>
      </c>
      <c r="M8" s="35">
        <v>7.5</v>
      </c>
      <c r="N8" s="32">
        <v>8</v>
      </c>
      <c r="O8" s="32">
        <v>9</v>
      </c>
      <c r="P8" s="33">
        <f t="shared" si="4"/>
        <v>24.5</v>
      </c>
      <c r="Q8" s="34">
        <f t="shared" si="5"/>
        <v>2</v>
      </c>
      <c r="R8" s="35">
        <v>4</v>
      </c>
      <c r="S8" s="32">
        <v>4.3</v>
      </c>
      <c r="T8" s="32">
        <v>7.6</v>
      </c>
      <c r="U8" s="32">
        <f t="shared" si="6"/>
        <v>15.9</v>
      </c>
      <c r="V8" s="36">
        <f t="shared" si="7"/>
        <v>2</v>
      </c>
      <c r="W8" s="37">
        <f t="shared" si="8"/>
        <v>100.9</v>
      </c>
      <c r="X8" s="43">
        <f t="shared" si="9"/>
        <v>2</v>
      </c>
    </row>
    <row r="9" spans="1:24" ht="12">
      <c r="A9" s="31">
        <v>0.2708333333333333</v>
      </c>
      <c r="B9" s="13" t="s">
        <v>62</v>
      </c>
      <c r="C9" s="32">
        <v>12.5</v>
      </c>
      <c r="D9" s="32">
        <v>7.5</v>
      </c>
      <c r="E9" s="32">
        <v>12.5</v>
      </c>
      <c r="F9" s="33">
        <f t="shared" si="0"/>
        <v>32.5</v>
      </c>
      <c r="G9" s="34">
        <f t="shared" si="1"/>
        <v>7</v>
      </c>
      <c r="H9" s="35">
        <v>7.7</v>
      </c>
      <c r="I9" s="32">
        <v>7</v>
      </c>
      <c r="J9" s="32">
        <v>8</v>
      </c>
      <c r="K9" s="33">
        <f t="shared" si="2"/>
        <v>22.7</v>
      </c>
      <c r="L9" s="34">
        <f t="shared" si="3"/>
        <v>4</v>
      </c>
      <c r="M9" s="35">
        <v>8</v>
      </c>
      <c r="N9" s="32">
        <v>7</v>
      </c>
      <c r="O9" s="32">
        <v>9</v>
      </c>
      <c r="P9" s="33">
        <f t="shared" si="4"/>
        <v>24</v>
      </c>
      <c r="Q9" s="34">
        <f t="shared" si="5"/>
        <v>3</v>
      </c>
      <c r="R9" s="35">
        <v>3.7</v>
      </c>
      <c r="S9" s="32">
        <v>3.5</v>
      </c>
      <c r="T9" s="32">
        <v>6.8</v>
      </c>
      <c r="U9" s="32">
        <f t="shared" si="6"/>
        <v>14</v>
      </c>
      <c r="V9" s="36">
        <f t="shared" si="7"/>
        <v>4</v>
      </c>
      <c r="W9" s="37">
        <f t="shared" si="8"/>
        <v>93.2</v>
      </c>
      <c r="X9" s="43">
        <f t="shared" si="9"/>
        <v>5</v>
      </c>
    </row>
    <row r="10" spans="1:24" ht="12">
      <c r="A10" s="31">
        <v>0.28125</v>
      </c>
      <c r="B10" s="13" t="s">
        <v>61</v>
      </c>
      <c r="C10" s="32">
        <v>13.5</v>
      </c>
      <c r="D10" s="32">
        <v>8.5</v>
      </c>
      <c r="E10" s="32">
        <v>13.5</v>
      </c>
      <c r="F10" s="33">
        <f t="shared" si="0"/>
        <v>35.5</v>
      </c>
      <c r="G10" s="34">
        <f t="shared" si="1"/>
        <v>3</v>
      </c>
      <c r="H10" s="35">
        <v>6.8</v>
      </c>
      <c r="I10" s="32">
        <v>6</v>
      </c>
      <c r="J10" s="32">
        <v>7</v>
      </c>
      <c r="K10" s="33">
        <f t="shared" si="2"/>
        <v>19.8</v>
      </c>
      <c r="L10" s="34">
        <f t="shared" si="3"/>
        <v>6</v>
      </c>
      <c r="M10" s="35">
        <v>7</v>
      </c>
      <c r="N10" s="32">
        <v>7</v>
      </c>
      <c r="O10" s="32">
        <v>7</v>
      </c>
      <c r="P10" s="33">
        <f t="shared" si="4"/>
        <v>21</v>
      </c>
      <c r="Q10" s="34">
        <f t="shared" si="5"/>
        <v>6</v>
      </c>
      <c r="R10" s="35">
        <v>3.7</v>
      </c>
      <c r="S10" s="32">
        <v>3.4</v>
      </c>
      <c r="T10" s="32">
        <v>6.6</v>
      </c>
      <c r="U10" s="32">
        <f t="shared" si="6"/>
        <v>13.7</v>
      </c>
      <c r="V10" s="36">
        <f t="shared" si="7"/>
        <v>5</v>
      </c>
      <c r="W10" s="37">
        <f t="shared" si="8"/>
        <v>90</v>
      </c>
      <c r="X10" s="43">
        <f t="shared" si="9"/>
        <v>6</v>
      </c>
    </row>
    <row r="11" spans="1:24" ht="12">
      <c r="A11" s="31">
        <v>0.2916666666666667</v>
      </c>
      <c r="B11" s="13" t="s">
        <v>58</v>
      </c>
      <c r="C11" s="32">
        <v>12.5</v>
      </c>
      <c r="D11" s="32">
        <v>8.7</v>
      </c>
      <c r="E11" s="32">
        <v>13</v>
      </c>
      <c r="F11" s="33">
        <f>SUM(C11:E11)</f>
        <v>34.2</v>
      </c>
      <c r="G11" s="34">
        <f>RANK(F11,$F$5:$F$12)</f>
        <v>5</v>
      </c>
      <c r="H11" s="35">
        <v>8</v>
      </c>
      <c r="I11" s="32">
        <v>8</v>
      </c>
      <c r="J11" s="32">
        <v>8.7</v>
      </c>
      <c r="K11" s="33">
        <f>SUM(H11:J11)</f>
        <v>24.7</v>
      </c>
      <c r="L11" s="34">
        <f>RANK(K11,$K$5:$K$12)</f>
        <v>2</v>
      </c>
      <c r="M11" s="35">
        <v>8</v>
      </c>
      <c r="N11" s="32">
        <v>7</v>
      </c>
      <c r="O11" s="32">
        <v>8</v>
      </c>
      <c r="P11" s="33">
        <f>SUM(M11:O11)</f>
        <v>23</v>
      </c>
      <c r="Q11" s="34">
        <f>RANK(P11,$P$5:$P$12)</f>
        <v>4</v>
      </c>
      <c r="R11" s="35">
        <v>4.1</v>
      </c>
      <c r="S11" s="32">
        <v>3.8</v>
      </c>
      <c r="T11" s="32">
        <v>7.2</v>
      </c>
      <c r="U11" s="32">
        <f>SUM(R11+S11+T11)</f>
        <v>15.1</v>
      </c>
      <c r="V11" s="36">
        <f>RANK(U11,$U$5:$U$12)</f>
        <v>3</v>
      </c>
      <c r="W11" s="37">
        <f>SUM(F11+K11+P11+U11)</f>
        <v>97</v>
      </c>
      <c r="X11" s="43">
        <f>RANK(W11,$W$5:$W$12)</f>
        <v>4</v>
      </c>
    </row>
    <row r="12" spans="1:24" ht="12">
      <c r="A12" s="31">
        <v>0.3020833333333333</v>
      </c>
      <c r="B12" s="13" t="s">
        <v>57</v>
      </c>
      <c r="C12" s="32">
        <v>14</v>
      </c>
      <c r="D12" s="32">
        <v>9</v>
      </c>
      <c r="E12" s="32">
        <v>14</v>
      </c>
      <c r="F12" s="33">
        <f>SUM(C12:E12)</f>
        <v>37</v>
      </c>
      <c r="G12" s="34">
        <f t="shared" si="1"/>
        <v>1</v>
      </c>
      <c r="H12" s="35">
        <v>7</v>
      </c>
      <c r="I12" s="32">
        <v>7.5</v>
      </c>
      <c r="J12" s="32">
        <v>7.5</v>
      </c>
      <c r="K12" s="33">
        <f>SUM(H12:J12)</f>
        <v>22</v>
      </c>
      <c r="L12" s="34">
        <f t="shared" si="3"/>
        <v>5</v>
      </c>
      <c r="M12" s="35">
        <v>8</v>
      </c>
      <c r="N12" s="32">
        <v>8.5</v>
      </c>
      <c r="O12" s="32">
        <v>9</v>
      </c>
      <c r="P12" s="33">
        <f>SUM(M12:O12)</f>
        <v>25.5</v>
      </c>
      <c r="Q12" s="34">
        <f t="shared" si="5"/>
        <v>1</v>
      </c>
      <c r="R12" s="35">
        <v>4.3</v>
      </c>
      <c r="S12" s="32">
        <v>4.6</v>
      </c>
      <c r="T12" s="32">
        <v>8.1</v>
      </c>
      <c r="U12" s="32">
        <f>SUM(R12+S12+T12)</f>
        <v>17</v>
      </c>
      <c r="V12" s="36">
        <f t="shared" si="7"/>
        <v>1</v>
      </c>
      <c r="W12" s="37">
        <f>SUM(F12+K12+P12+U12)</f>
        <v>101.5</v>
      </c>
      <c r="X12" s="43">
        <f>RANK(W12,$W$5:$W$12)</f>
        <v>1</v>
      </c>
    </row>
    <row r="13" spans="1:24" ht="12">
      <c r="A13" s="40" t="s">
        <v>70</v>
      </c>
      <c r="B13" s="8"/>
      <c r="C13" s="22"/>
      <c r="D13" s="22"/>
      <c r="E13" s="22"/>
      <c r="F13" s="22"/>
      <c r="G13" s="66"/>
      <c r="H13" s="22"/>
      <c r="I13" s="22"/>
      <c r="J13" s="22"/>
      <c r="K13" s="22"/>
      <c r="L13" s="66"/>
      <c r="M13" s="22"/>
      <c r="N13" s="22"/>
      <c r="O13" s="22"/>
      <c r="P13" s="22"/>
      <c r="Q13" s="66"/>
      <c r="R13" s="22"/>
      <c r="S13" s="41"/>
      <c r="T13" s="41"/>
      <c r="U13" s="41"/>
      <c r="V13" s="41"/>
      <c r="W13" s="42"/>
      <c r="X13" s="43"/>
    </row>
    <row r="14" spans="1:24" ht="12">
      <c r="A14" s="46"/>
      <c r="B14" s="46" t="s">
        <v>15</v>
      </c>
      <c r="C14" s="46" t="s">
        <v>7</v>
      </c>
      <c r="D14" s="38"/>
      <c r="E14" s="38"/>
      <c r="F14" s="39"/>
      <c r="G14" s="34" t="s">
        <v>55</v>
      </c>
      <c r="H14" s="45" t="s">
        <v>53</v>
      </c>
      <c r="I14" s="46"/>
      <c r="J14" s="46"/>
      <c r="K14" s="39"/>
      <c r="L14" s="34" t="s">
        <v>55</v>
      </c>
      <c r="M14" s="45" t="s">
        <v>54</v>
      </c>
      <c r="N14" s="38"/>
      <c r="O14" s="38"/>
      <c r="P14" s="39"/>
      <c r="Q14" s="34" t="s">
        <v>55</v>
      </c>
      <c r="R14" s="58" t="s">
        <v>13</v>
      </c>
      <c r="S14" s="38"/>
      <c r="T14" s="38"/>
      <c r="U14" s="38"/>
      <c r="V14" s="59" t="s">
        <v>55</v>
      </c>
      <c r="W14" s="60"/>
      <c r="X14" s="43" t="s">
        <v>55</v>
      </c>
    </row>
    <row r="15" spans="1:24" s="41" customFormat="1" ht="12">
      <c r="A15" s="32"/>
      <c r="B15" s="40" t="s">
        <v>0</v>
      </c>
      <c r="C15" s="61" t="s">
        <v>41</v>
      </c>
      <c r="D15" s="61" t="s">
        <v>42</v>
      </c>
      <c r="E15" s="61" t="s">
        <v>34</v>
      </c>
      <c r="F15" s="62" t="s">
        <v>2</v>
      </c>
      <c r="G15" s="44"/>
      <c r="H15" s="63" t="s">
        <v>36</v>
      </c>
      <c r="I15" s="61" t="s">
        <v>8</v>
      </c>
      <c r="J15" s="61" t="s">
        <v>9</v>
      </c>
      <c r="K15" s="62" t="s">
        <v>2</v>
      </c>
      <c r="L15" s="44"/>
      <c r="M15" s="63" t="s">
        <v>10</v>
      </c>
      <c r="N15" s="61" t="s">
        <v>11</v>
      </c>
      <c r="O15" s="61" t="s">
        <v>12</v>
      </c>
      <c r="P15" s="62" t="s">
        <v>2</v>
      </c>
      <c r="Q15" s="44"/>
      <c r="R15" s="63" t="s">
        <v>14</v>
      </c>
      <c r="S15" s="61" t="s">
        <v>30</v>
      </c>
      <c r="T15" s="61" t="s">
        <v>11</v>
      </c>
      <c r="U15" s="40" t="s">
        <v>2</v>
      </c>
      <c r="V15" s="64"/>
      <c r="W15" s="65" t="s">
        <v>43</v>
      </c>
      <c r="X15" s="43"/>
    </row>
    <row r="16" spans="1:24" ht="12">
      <c r="A16" s="52">
        <v>0.3125</v>
      </c>
      <c r="B16" s="17" t="s">
        <v>64</v>
      </c>
      <c r="C16" s="53">
        <v>14</v>
      </c>
      <c r="D16" s="53">
        <v>9.5</v>
      </c>
      <c r="E16" s="53">
        <v>14.5</v>
      </c>
      <c r="F16" s="54">
        <f>SUM(C16:E16)</f>
        <v>38</v>
      </c>
      <c r="G16" s="34">
        <f>RANK(F16,$F$16:$F17)</f>
        <v>2</v>
      </c>
      <c r="H16" s="55">
        <v>7</v>
      </c>
      <c r="I16" s="53">
        <v>7</v>
      </c>
      <c r="J16" s="53">
        <v>7.5</v>
      </c>
      <c r="K16" s="54">
        <f>SUM(H16:J16)</f>
        <v>21.5</v>
      </c>
      <c r="L16" s="34">
        <f>RANK(K16,$K$16:$K$17)</f>
        <v>2</v>
      </c>
      <c r="M16" s="55">
        <v>8</v>
      </c>
      <c r="N16" s="53">
        <v>9</v>
      </c>
      <c r="O16" s="53">
        <v>9</v>
      </c>
      <c r="P16" s="54">
        <f>SUM(M16:O16)</f>
        <v>26</v>
      </c>
      <c r="Q16" s="34">
        <f>RANK(P16,$P$16:$P$17)</f>
        <v>2</v>
      </c>
      <c r="R16" s="55">
        <v>3.5</v>
      </c>
      <c r="S16" s="53">
        <v>3.8</v>
      </c>
      <c r="T16" s="53">
        <v>7.5</v>
      </c>
      <c r="U16" s="53">
        <f>SUM(R16+S16+T16)</f>
        <v>14.8</v>
      </c>
      <c r="V16" s="56">
        <f>RANK(U16,$U$16:$U$17)</f>
        <v>1</v>
      </c>
      <c r="W16" s="57">
        <f>SUM(F16+K16+P16+U16)</f>
        <v>100.3</v>
      </c>
      <c r="X16" s="43">
        <f>RANK(W16,$W$16:$W$17)</f>
        <v>1</v>
      </c>
    </row>
    <row r="17" spans="1:24" ht="12">
      <c r="A17" s="52">
        <v>0.3229166666666667</v>
      </c>
      <c r="B17" s="12" t="s">
        <v>65</v>
      </c>
      <c r="C17" s="53">
        <v>14.5</v>
      </c>
      <c r="D17" s="53">
        <v>9.5</v>
      </c>
      <c r="E17" s="53">
        <v>14.5</v>
      </c>
      <c r="F17" s="54">
        <f>SUM(C17:E17)</f>
        <v>38.5</v>
      </c>
      <c r="G17" s="34">
        <f>RANK(F17,$F$16:$F17)</f>
        <v>1</v>
      </c>
      <c r="H17" s="55">
        <v>8</v>
      </c>
      <c r="I17" s="53">
        <v>8</v>
      </c>
      <c r="J17" s="53">
        <v>6</v>
      </c>
      <c r="K17" s="54">
        <f>SUM(H17:J17)</f>
        <v>22</v>
      </c>
      <c r="L17" s="34">
        <f>RANK(K17,$K$16:$K$17)</f>
        <v>1</v>
      </c>
      <c r="M17" s="55">
        <v>8</v>
      </c>
      <c r="N17" s="53">
        <v>9.5</v>
      </c>
      <c r="O17" s="53">
        <v>9.5</v>
      </c>
      <c r="P17" s="54">
        <f>SUM(M17:O17)</f>
        <v>27</v>
      </c>
      <c r="Q17" s="34">
        <f>RANK(P17,$P$16:$P$17)</f>
        <v>1</v>
      </c>
      <c r="R17" s="55">
        <v>3</v>
      </c>
      <c r="S17" s="53">
        <v>2.8</v>
      </c>
      <c r="T17" s="53">
        <v>5.2</v>
      </c>
      <c r="U17" s="53">
        <f>SUM(R17+S17+T17)</f>
        <v>11</v>
      </c>
      <c r="V17" s="56">
        <f>RANK(U17,$U$16:$U$17)</f>
        <v>2</v>
      </c>
      <c r="W17" s="57">
        <f>SUM(F17+K17+P17+U17)</f>
        <v>98.5</v>
      </c>
      <c r="X17" s="43">
        <f>RANK(W17,$W$16:$W$17)</f>
        <v>2</v>
      </c>
    </row>
    <row r="18" spans="1:7" ht="12">
      <c r="A18" s="32"/>
      <c r="B18" s="69" t="s">
        <v>56</v>
      </c>
      <c r="C18" s="40" t="s">
        <v>71</v>
      </c>
      <c r="D18" s="22"/>
      <c r="E18" s="32"/>
      <c r="F18" s="68"/>
      <c r="G18" s="43"/>
    </row>
    <row r="19" spans="1:7" ht="12">
      <c r="A19" s="32"/>
      <c r="B19" s="40" t="s">
        <v>0</v>
      </c>
      <c r="C19" s="61" t="s">
        <v>14</v>
      </c>
      <c r="D19" s="61" t="s">
        <v>30</v>
      </c>
      <c r="E19" s="61" t="s">
        <v>11</v>
      </c>
      <c r="F19" s="68" t="s">
        <v>2</v>
      </c>
      <c r="G19" s="43"/>
    </row>
    <row r="20" spans="1:7" ht="12">
      <c r="A20" s="31">
        <v>0.22916666666666666</v>
      </c>
      <c r="B20" s="13" t="s">
        <v>59</v>
      </c>
      <c r="C20" s="61">
        <v>18</v>
      </c>
      <c r="D20" s="61">
        <v>19</v>
      </c>
      <c r="E20" s="61">
        <v>20</v>
      </c>
      <c r="F20" s="68">
        <f>SUM(C20+D20+E20)</f>
        <v>57</v>
      </c>
      <c r="G20" s="43">
        <f>RANK(F20,$F$20:$F$27)</f>
        <v>8</v>
      </c>
    </row>
    <row r="21" spans="1:7" ht="12">
      <c r="A21" s="52">
        <v>0.23958333333333334</v>
      </c>
      <c r="B21" s="14" t="s">
        <v>82</v>
      </c>
      <c r="C21" s="32">
        <v>22</v>
      </c>
      <c r="D21" s="32">
        <v>29</v>
      </c>
      <c r="E21" s="32">
        <v>24</v>
      </c>
      <c r="F21" s="68">
        <f aca="true" t="shared" si="10" ref="F21:F26">SUM(C21+D21+E21)</f>
        <v>75</v>
      </c>
      <c r="G21" s="43">
        <f aca="true" t="shared" si="11" ref="G21:G27">RANK(F21,$F$20:$F$27)</f>
        <v>4</v>
      </c>
    </row>
    <row r="22" spans="1:7" ht="12">
      <c r="A22" s="31">
        <v>0.25</v>
      </c>
      <c r="B22" s="13" t="s">
        <v>63</v>
      </c>
      <c r="C22" s="53">
        <v>21</v>
      </c>
      <c r="D22" s="53">
        <v>30</v>
      </c>
      <c r="E22" s="53">
        <v>24.5</v>
      </c>
      <c r="F22" s="68">
        <f t="shared" si="10"/>
        <v>75.5</v>
      </c>
      <c r="G22" s="43">
        <f t="shared" si="11"/>
        <v>3</v>
      </c>
    </row>
    <row r="23" spans="1:7" ht="12">
      <c r="A23" s="31">
        <v>0.2604166666666667</v>
      </c>
      <c r="B23" s="12" t="s">
        <v>60</v>
      </c>
      <c r="C23" s="32">
        <v>20</v>
      </c>
      <c r="D23" s="32">
        <v>24</v>
      </c>
      <c r="E23" s="32">
        <v>18</v>
      </c>
      <c r="F23" s="68">
        <f t="shared" si="10"/>
        <v>62</v>
      </c>
      <c r="G23" s="43">
        <f t="shared" si="11"/>
        <v>7</v>
      </c>
    </row>
    <row r="24" spans="1:7" ht="12">
      <c r="A24" s="31">
        <v>0.2708333333333333</v>
      </c>
      <c r="B24" s="13" t="s">
        <v>62</v>
      </c>
      <c r="C24" s="32">
        <v>23</v>
      </c>
      <c r="D24" s="32">
        <v>31</v>
      </c>
      <c r="E24" s="32">
        <v>22</v>
      </c>
      <c r="F24" s="68">
        <f t="shared" si="10"/>
        <v>76</v>
      </c>
      <c r="G24" s="43">
        <f t="shared" si="11"/>
        <v>2</v>
      </c>
    </row>
    <row r="25" spans="1:7" ht="12">
      <c r="A25" s="31">
        <v>0.28125</v>
      </c>
      <c r="B25" s="13" t="s">
        <v>61</v>
      </c>
      <c r="C25" s="32">
        <v>20</v>
      </c>
      <c r="D25" s="32">
        <v>23</v>
      </c>
      <c r="E25" s="32">
        <v>21</v>
      </c>
      <c r="F25" s="68">
        <f t="shared" si="10"/>
        <v>64</v>
      </c>
      <c r="G25" s="43">
        <f t="shared" si="11"/>
        <v>6</v>
      </c>
    </row>
    <row r="26" spans="1:7" ht="12">
      <c r="A26" s="31">
        <v>0.2916666666666667</v>
      </c>
      <c r="B26" s="13" t="s">
        <v>58</v>
      </c>
      <c r="C26" s="32">
        <v>21</v>
      </c>
      <c r="D26" s="32">
        <v>28</v>
      </c>
      <c r="E26" s="32">
        <v>22</v>
      </c>
      <c r="F26" s="68">
        <f t="shared" si="10"/>
        <v>71</v>
      </c>
      <c r="G26" s="43">
        <f t="shared" si="11"/>
        <v>5</v>
      </c>
    </row>
    <row r="27" spans="1:7" ht="12">
      <c r="A27" s="31">
        <v>0.3020833333333333</v>
      </c>
      <c r="B27" s="13" t="s">
        <v>57</v>
      </c>
      <c r="C27" s="32">
        <v>24</v>
      </c>
      <c r="D27" s="32">
        <v>33</v>
      </c>
      <c r="E27" s="32">
        <v>26</v>
      </c>
      <c r="F27" s="68">
        <f>SUM(C27+D27+E27)</f>
        <v>83</v>
      </c>
      <c r="G27" s="43">
        <f t="shared" si="11"/>
        <v>1</v>
      </c>
    </row>
    <row r="28" spans="1:7" ht="12">
      <c r="A28" s="32"/>
      <c r="B28" s="69" t="s">
        <v>56</v>
      </c>
      <c r="C28" s="40" t="s">
        <v>72</v>
      </c>
      <c r="D28" s="22"/>
      <c r="E28" s="32"/>
      <c r="F28" s="68"/>
      <c r="G28" s="43"/>
    </row>
    <row r="29" spans="1:7" ht="12">
      <c r="A29" s="32"/>
      <c r="B29" s="40" t="s">
        <v>0</v>
      </c>
      <c r="C29" s="61" t="s">
        <v>14</v>
      </c>
      <c r="D29" s="61" t="s">
        <v>30</v>
      </c>
      <c r="E29" s="61" t="s">
        <v>11</v>
      </c>
      <c r="F29" s="68" t="s">
        <v>2</v>
      </c>
      <c r="G29" s="43"/>
    </row>
    <row r="30" spans="1:7" ht="12">
      <c r="A30" s="52">
        <v>0.3125</v>
      </c>
      <c r="B30" s="17" t="s">
        <v>64</v>
      </c>
      <c r="C30" s="32">
        <v>24</v>
      </c>
      <c r="D30" s="32">
        <v>29</v>
      </c>
      <c r="E30" s="32">
        <v>24</v>
      </c>
      <c r="F30" s="68">
        <f>SUM(C30+D30+E30)</f>
        <v>77</v>
      </c>
      <c r="G30" s="43">
        <f>RANK(F30,$F$30:$F$31)</f>
        <v>1</v>
      </c>
    </row>
    <row r="31" spans="1:7" ht="12">
      <c r="A31" s="52">
        <v>0.3229166666666667</v>
      </c>
      <c r="B31" s="12" t="s">
        <v>65</v>
      </c>
      <c r="C31" s="32">
        <v>22</v>
      </c>
      <c r="D31" s="32">
        <v>28</v>
      </c>
      <c r="E31" s="32">
        <v>23</v>
      </c>
      <c r="F31" s="68">
        <f>SUM(C31+D31+E31)</f>
        <v>73</v>
      </c>
      <c r="G31" s="43">
        <f>RANK(F31,$F$30:$F$31)</f>
        <v>2</v>
      </c>
    </row>
  </sheetData>
  <sheetProtection/>
  <printOptions/>
  <pageMargins left="0.25" right="0.25" top="0.75" bottom="0.75" header="0.3" footer="0.3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50" zoomScaleNormal="150" zoomScalePageLayoutView="150" workbookViewId="0" topLeftCell="A1">
      <selection activeCell="C1" sqref="C1"/>
    </sheetView>
  </sheetViews>
  <sheetFormatPr defaultColWidth="8.8515625" defaultRowHeight="15"/>
  <cols>
    <col min="1" max="1" width="8.8515625" style="20" customWidth="1"/>
    <col min="2" max="2" width="17.140625" style="20" customWidth="1"/>
    <col min="3" max="3" width="10.00390625" style="20" customWidth="1"/>
    <col min="4" max="5" width="8.8515625" style="20" customWidth="1"/>
    <col min="6" max="6" width="5.7109375" style="20" customWidth="1"/>
    <col min="7" max="7" width="9.140625" style="20" customWidth="1"/>
    <col min="8" max="8" width="9.7109375" style="20" customWidth="1"/>
    <col min="9" max="9" width="7.28125" style="20" customWidth="1"/>
    <col min="10" max="10" width="6.421875" style="20" customWidth="1"/>
    <col min="11" max="11" width="8.8515625" style="22" customWidth="1"/>
    <col min="12" max="12" width="5.421875" style="20" customWidth="1"/>
    <col min="13" max="16384" width="8.8515625" style="20" customWidth="1"/>
  </cols>
  <sheetData>
    <row r="1" ht="12">
      <c r="B1" s="22" t="s">
        <v>81</v>
      </c>
    </row>
    <row r="2" spans="1:12" ht="12">
      <c r="A2" s="40" t="s">
        <v>73</v>
      </c>
      <c r="B2" s="32"/>
      <c r="C2" s="32"/>
      <c r="D2" s="32"/>
      <c r="E2" s="32"/>
      <c r="F2" s="34"/>
      <c r="G2" s="32"/>
      <c r="H2" s="32"/>
      <c r="I2" s="32"/>
      <c r="J2" s="34"/>
      <c r="K2" s="68"/>
      <c r="L2" s="43"/>
    </row>
    <row r="3" spans="1:12" ht="12">
      <c r="A3" s="40"/>
      <c r="B3" s="40" t="s">
        <v>16</v>
      </c>
      <c r="C3" s="40" t="s">
        <v>17</v>
      </c>
      <c r="D3" s="33"/>
      <c r="E3" s="32"/>
      <c r="F3" s="34" t="s">
        <v>55</v>
      </c>
      <c r="G3" s="40" t="s">
        <v>18</v>
      </c>
      <c r="H3" s="40"/>
      <c r="I3" s="32"/>
      <c r="J3" s="34" t="s">
        <v>55</v>
      </c>
      <c r="K3" s="68"/>
      <c r="L3" s="43" t="s">
        <v>55</v>
      </c>
    </row>
    <row r="4" spans="1:12" ht="12">
      <c r="A4" s="32"/>
      <c r="B4" s="40" t="s">
        <v>0</v>
      </c>
      <c r="C4" s="61" t="s">
        <v>19</v>
      </c>
      <c r="D4" s="61" t="s">
        <v>20</v>
      </c>
      <c r="E4" s="81" t="s">
        <v>2</v>
      </c>
      <c r="F4" s="44"/>
      <c r="G4" s="61" t="s">
        <v>21</v>
      </c>
      <c r="H4" s="61" t="s">
        <v>22</v>
      </c>
      <c r="I4" s="61" t="s">
        <v>2</v>
      </c>
      <c r="J4" s="88"/>
      <c r="K4" s="79" t="s">
        <v>44</v>
      </c>
      <c r="L4" s="43"/>
    </row>
    <row r="5" spans="1:12" ht="12">
      <c r="A5" s="31">
        <v>0.10208333333333335</v>
      </c>
      <c r="B5" s="12" t="s">
        <v>61</v>
      </c>
      <c r="C5" s="32">
        <v>18</v>
      </c>
      <c r="D5" s="32">
        <v>18</v>
      </c>
      <c r="E5" s="32">
        <f>SUM(C5:D5)</f>
        <v>36</v>
      </c>
      <c r="F5" s="34">
        <f>RANK(E5,$E$5:$E$9)</f>
        <v>1</v>
      </c>
      <c r="G5" s="32">
        <v>23</v>
      </c>
      <c r="H5" s="32">
        <v>23</v>
      </c>
      <c r="I5" s="32">
        <f>SUM(G5:H5)</f>
        <v>46</v>
      </c>
      <c r="J5" s="34">
        <f>RANK(I5,$I$5:$I$9)</f>
        <v>1</v>
      </c>
      <c r="K5" s="68">
        <f>SUM(E5+I5)</f>
        <v>82</v>
      </c>
      <c r="L5" s="43">
        <f>RANK(K5,$K$5:$K$9)</f>
        <v>1</v>
      </c>
    </row>
    <row r="6" spans="1:12" ht="12">
      <c r="A6" s="31">
        <v>0.10694444444444444</v>
      </c>
      <c r="B6" s="13" t="s">
        <v>62</v>
      </c>
      <c r="C6" s="32">
        <v>16</v>
      </c>
      <c r="D6" s="32">
        <v>16</v>
      </c>
      <c r="E6" s="32">
        <f>SUM(C6:D6)</f>
        <v>32</v>
      </c>
      <c r="F6" s="34">
        <f>RANK(E6,$E$5:$E$9)</f>
        <v>3</v>
      </c>
      <c r="G6" s="32">
        <v>18</v>
      </c>
      <c r="H6" s="32">
        <v>18</v>
      </c>
      <c r="I6" s="32">
        <f>SUM(G6:H6)</f>
        <v>36</v>
      </c>
      <c r="J6" s="34">
        <f>RANK(I6,$I$5:$I$9)</f>
        <v>4</v>
      </c>
      <c r="K6" s="68">
        <f>SUM(E6+I6)</f>
        <v>68</v>
      </c>
      <c r="L6" s="43">
        <f>RANK(K6,$K$5:$K$9)</f>
        <v>3</v>
      </c>
    </row>
    <row r="7" spans="1:12" ht="12">
      <c r="A7" s="31">
        <v>0.11180555555555556</v>
      </c>
      <c r="B7" s="13" t="s">
        <v>57</v>
      </c>
      <c r="C7" s="32">
        <v>17</v>
      </c>
      <c r="D7" s="32">
        <v>17</v>
      </c>
      <c r="E7" s="32">
        <f>SUM(C7:D7)</f>
        <v>34</v>
      </c>
      <c r="F7" s="34">
        <f>RANK(E7,$E$5:$E$9)</f>
        <v>2</v>
      </c>
      <c r="G7" s="32">
        <v>22</v>
      </c>
      <c r="H7" s="32">
        <v>23</v>
      </c>
      <c r="I7" s="32">
        <f>SUM(G7:H7)</f>
        <v>45</v>
      </c>
      <c r="J7" s="34">
        <f>RANK(I7,$I$5:$I$9)</f>
        <v>2</v>
      </c>
      <c r="K7" s="68">
        <f>SUM(E7+I7)</f>
        <v>79</v>
      </c>
      <c r="L7" s="43">
        <f>RANK(K7,$K$5:$K$9)</f>
        <v>2</v>
      </c>
    </row>
    <row r="8" spans="1:12" ht="12">
      <c r="A8" s="31">
        <v>0.11666666666666665</v>
      </c>
      <c r="B8" s="13" t="s">
        <v>58</v>
      </c>
      <c r="C8" s="32">
        <v>10</v>
      </c>
      <c r="D8" s="32">
        <v>10</v>
      </c>
      <c r="E8" s="32">
        <f>SUM(C8:D8)</f>
        <v>20</v>
      </c>
      <c r="F8" s="34">
        <f>RANK(E8,$E$5:$E$9)</f>
        <v>4</v>
      </c>
      <c r="G8" s="32">
        <v>18</v>
      </c>
      <c r="H8" s="32">
        <v>20</v>
      </c>
      <c r="I8" s="32">
        <f>SUM(G8:H8)</f>
        <v>38</v>
      </c>
      <c r="J8" s="34">
        <f>RANK(I8,$I$5:$I$9)</f>
        <v>3</v>
      </c>
      <c r="K8" s="68">
        <f>SUM(E8+I8)</f>
        <v>58</v>
      </c>
      <c r="L8" s="43">
        <f>RANK(K8,$K$5:$K$9)</f>
        <v>4</v>
      </c>
    </row>
    <row r="9" spans="1:12" ht="12">
      <c r="A9" s="31">
        <v>0.12152777777777778</v>
      </c>
      <c r="B9" s="12" t="s">
        <v>63</v>
      </c>
      <c r="C9" s="32">
        <v>0</v>
      </c>
      <c r="D9" s="32">
        <v>0</v>
      </c>
      <c r="E9" s="32">
        <f>SUM(C9:D9)</f>
        <v>0</v>
      </c>
      <c r="F9" s="34">
        <f>RANK(E9,$E$5:$E$9)</f>
        <v>5</v>
      </c>
      <c r="G9" s="32">
        <v>0</v>
      </c>
      <c r="H9" s="32">
        <v>0</v>
      </c>
      <c r="I9" s="32">
        <f>SUM(G9:H9)</f>
        <v>0</v>
      </c>
      <c r="J9" s="34">
        <f>RANK(I9,$I$5:$I$9)</f>
        <v>5</v>
      </c>
      <c r="K9" s="68">
        <f>SUM(E9+I9)</f>
        <v>0</v>
      </c>
      <c r="L9" s="43">
        <f>RANK(K9,$K$5:$K$9)</f>
        <v>5</v>
      </c>
    </row>
    <row r="10" spans="1:12" ht="12">
      <c r="A10" s="40" t="s">
        <v>74</v>
      </c>
      <c r="B10" s="38"/>
      <c r="C10" s="32"/>
      <c r="D10" s="32"/>
      <c r="E10" s="38"/>
      <c r="F10" s="34"/>
      <c r="G10" s="32"/>
      <c r="H10" s="32"/>
      <c r="I10" s="38"/>
      <c r="J10" s="89"/>
      <c r="K10" s="87"/>
      <c r="L10" s="43"/>
    </row>
    <row r="11" spans="1:12" ht="12">
      <c r="A11" s="40"/>
      <c r="B11" s="40" t="s">
        <v>16</v>
      </c>
      <c r="C11" s="40" t="s">
        <v>17</v>
      </c>
      <c r="D11" s="33"/>
      <c r="E11" s="32"/>
      <c r="F11" s="34" t="s">
        <v>55</v>
      </c>
      <c r="G11" s="40" t="s">
        <v>18</v>
      </c>
      <c r="H11" s="40"/>
      <c r="I11" s="32"/>
      <c r="J11" s="34" t="s">
        <v>55</v>
      </c>
      <c r="K11" s="68"/>
      <c r="L11" s="43" t="s">
        <v>55</v>
      </c>
    </row>
    <row r="12" spans="1:12" ht="12">
      <c r="A12" s="32"/>
      <c r="B12" s="40" t="s">
        <v>0</v>
      </c>
      <c r="C12" s="61" t="s">
        <v>19</v>
      </c>
      <c r="D12" s="61" t="s">
        <v>20</v>
      </c>
      <c r="E12" s="81" t="s">
        <v>2</v>
      </c>
      <c r="F12" s="44"/>
      <c r="G12" s="61" t="s">
        <v>21</v>
      </c>
      <c r="H12" s="61" t="s">
        <v>22</v>
      </c>
      <c r="I12" s="61" t="s">
        <v>2</v>
      </c>
      <c r="J12" s="88"/>
      <c r="K12" s="79" t="s">
        <v>44</v>
      </c>
      <c r="L12" s="43"/>
    </row>
    <row r="13" spans="1:12" ht="12">
      <c r="A13" s="31">
        <v>0.20833333333333334</v>
      </c>
      <c r="B13" s="13" t="s">
        <v>65</v>
      </c>
      <c r="C13" s="32">
        <v>22</v>
      </c>
      <c r="D13" s="32">
        <v>22</v>
      </c>
      <c r="E13" s="38">
        <f>SUM(C13:D13)</f>
        <v>44</v>
      </c>
      <c r="F13" s="34">
        <f>RANK(E13,$E$13:$E14)</f>
        <v>2</v>
      </c>
      <c r="G13" s="32">
        <v>23</v>
      </c>
      <c r="H13" s="32">
        <v>21</v>
      </c>
      <c r="I13" s="38">
        <f>SUM(G13:H13)</f>
        <v>44</v>
      </c>
      <c r="J13" s="34">
        <f>RANK(I13,$I$13:$I$14)</f>
        <v>2</v>
      </c>
      <c r="K13" s="87">
        <f>SUM(E13+I13)</f>
        <v>88</v>
      </c>
      <c r="L13" s="43">
        <f>RANK(K13,$K$13:$K$14)</f>
        <v>2</v>
      </c>
    </row>
    <row r="14" spans="1:12" ht="12">
      <c r="A14" s="31">
        <v>0.2138888888888889</v>
      </c>
      <c r="B14" s="13" t="s">
        <v>64</v>
      </c>
      <c r="C14" s="32">
        <v>24</v>
      </c>
      <c r="D14" s="32">
        <v>24</v>
      </c>
      <c r="E14" s="32">
        <f>SUM(C14:D14)</f>
        <v>48</v>
      </c>
      <c r="F14" s="34">
        <f>RANK(E14,$E$13:$E14)</f>
        <v>1</v>
      </c>
      <c r="G14" s="32">
        <v>24</v>
      </c>
      <c r="H14" s="32">
        <v>23</v>
      </c>
      <c r="I14" s="32">
        <f>SUM(G14:H14)</f>
        <v>47</v>
      </c>
      <c r="J14" s="34">
        <f>RANK(I14,$I$13:$I$14)</f>
        <v>1</v>
      </c>
      <c r="K14" s="68">
        <f>SUM(E14+I14)</f>
        <v>95</v>
      </c>
      <c r="L14" s="43">
        <f>RANK(K14,$K$13:$K$14)</f>
        <v>1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zoomScale="150" zoomScaleNormal="150" zoomScalePageLayoutView="150" workbookViewId="0" topLeftCell="A1">
      <selection activeCell="C1" sqref="C1:C65536"/>
    </sheetView>
  </sheetViews>
  <sheetFormatPr defaultColWidth="8.8515625" defaultRowHeight="15"/>
  <cols>
    <col min="1" max="1" width="4.8515625" style="19" customWidth="1"/>
    <col min="2" max="2" width="13.421875" style="19" customWidth="1"/>
    <col min="3" max="3" width="8.8515625" style="19" customWidth="1"/>
    <col min="4" max="4" width="7.00390625" style="19" customWidth="1"/>
    <col min="5" max="5" width="7.421875" style="19" customWidth="1"/>
    <col min="6" max="6" width="8.8515625" style="19" customWidth="1"/>
    <col min="7" max="7" width="5.140625" style="19" customWidth="1"/>
    <col min="8" max="8" width="4.00390625" style="19" customWidth="1"/>
    <col min="9" max="12" width="8.8515625" style="19" customWidth="1"/>
    <col min="13" max="13" width="4.28125" style="19" customWidth="1"/>
    <col min="14" max="14" width="4.140625" style="19" customWidth="1"/>
    <col min="15" max="15" width="5.140625" style="18" customWidth="1"/>
    <col min="16" max="16" width="5.7109375" style="19" customWidth="1"/>
    <col min="17" max="16384" width="8.8515625" style="19" customWidth="1"/>
  </cols>
  <sheetData>
    <row r="1" ht="11.25">
      <c r="A1" s="98" t="s">
        <v>81</v>
      </c>
    </row>
    <row r="2" spans="1:9" ht="11.25">
      <c r="A2" s="18"/>
      <c r="B2" s="18"/>
      <c r="C2" s="18"/>
      <c r="I2" s="18"/>
    </row>
    <row r="3" spans="1:16" ht="11.25">
      <c r="A3" s="7"/>
      <c r="B3" s="23" t="s">
        <v>23</v>
      </c>
      <c r="C3" s="23" t="s">
        <v>24</v>
      </c>
      <c r="D3" s="23"/>
      <c r="E3" s="23"/>
      <c r="F3" s="7"/>
      <c r="G3" s="24"/>
      <c r="H3" s="90" t="s">
        <v>55</v>
      </c>
      <c r="I3" s="26" t="s">
        <v>25</v>
      </c>
      <c r="J3" s="23"/>
      <c r="K3" s="23"/>
      <c r="L3" s="23"/>
      <c r="M3" s="7"/>
      <c r="N3" s="27" t="s">
        <v>55</v>
      </c>
      <c r="O3" s="28"/>
      <c r="P3" s="96" t="s">
        <v>55</v>
      </c>
    </row>
    <row r="4" spans="1:16" ht="11.25">
      <c r="A4" s="23"/>
      <c r="B4" s="23" t="s">
        <v>0</v>
      </c>
      <c r="C4" s="91" t="s">
        <v>26</v>
      </c>
      <c r="D4" s="91" t="s">
        <v>27</v>
      </c>
      <c r="E4" s="91" t="s">
        <v>28</v>
      </c>
      <c r="F4" s="91" t="s">
        <v>29</v>
      </c>
      <c r="G4" s="92" t="s">
        <v>2</v>
      </c>
      <c r="H4" s="30"/>
      <c r="I4" s="93" t="s">
        <v>26</v>
      </c>
      <c r="J4" s="91" t="s">
        <v>27</v>
      </c>
      <c r="K4" s="91" t="s">
        <v>28</v>
      </c>
      <c r="L4" s="91" t="s">
        <v>29</v>
      </c>
      <c r="M4" s="86" t="s">
        <v>2</v>
      </c>
      <c r="N4" s="94"/>
      <c r="O4" s="95" t="s">
        <v>43</v>
      </c>
      <c r="P4" s="29"/>
    </row>
    <row r="5" spans="1:16" ht="11.25">
      <c r="A5" s="71">
        <v>0.14930555555555555</v>
      </c>
      <c r="B5" s="6" t="s">
        <v>62</v>
      </c>
      <c r="C5" s="7">
        <v>20</v>
      </c>
      <c r="D5" s="7">
        <v>20</v>
      </c>
      <c r="E5" s="7">
        <v>21</v>
      </c>
      <c r="F5" s="7">
        <v>21</v>
      </c>
      <c r="G5" s="24">
        <f aca="true" t="shared" si="0" ref="G5:G10">SUM(C5:F5)</f>
        <v>82</v>
      </c>
      <c r="H5" s="25">
        <f aca="true" t="shared" si="1" ref="H5:H10">RANK(G5,$G$5:$G$10)</f>
        <v>5</v>
      </c>
      <c r="I5" s="72">
        <v>20</v>
      </c>
      <c r="J5" s="7">
        <v>21</v>
      </c>
      <c r="K5" s="7">
        <v>19</v>
      </c>
      <c r="L5" s="7">
        <v>26</v>
      </c>
      <c r="M5" s="7">
        <f aca="true" t="shared" si="2" ref="M5:M10">SUM(I5:L5)</f>
        <v>86</v>
      </c>
      <c r="N5" s="27">
        <f aca="true" t="shared" si="3" ref="N5:N10">RANK(M5,$M$5:$M$10)</f>
        <v>5</v>
      </c>
      <c r="O5" s="28">
        <f aca="true" t="shared" si="4" ref="O5:O10">SUM(G5+M5)</f>
        <v>168</v>
      </c>
      <c r="P5" s="29">
        <f aca="true" t="shared" si="5" ref="P5:P10">RANK(O5,$O$5:$O$10)</f>
        <v>5</v>
      </c>
    </row>
    <row r="6" spans="1:16" ht="11.25">
      <c r="A6" s="71">
        <v>0.15416666666666667</v>
      </c>
      <c r="B6" s="6" t="s">
        <v>57</v>
      </c>
      <c r="C6" s="7">
        <v>25</v>
      </c>
      <c r="D6" s="7">
        <v>26</v>
      </c>
      <c r="E6" s="7">
        <v>25</v>
      </c>
      <c r="F6" s="7">
        <v>27</v>
      </c>
      <c r="G6" s="24">
        <f t="shared" si="0"/>
        <v>103</v>
      </c>
      <c r="H6" s="25">
        <f t="shared" si="1"/>
        <v>2</v>
      </c>
      <c r="I6" s="72">
        <v>24</v>
      </c>
      <c r="J6" s="7">
        <v>27</v>
      </c>
      <c r="K6" s="7">
        <v>24</v>
      </c>
      <c r="L6" s="7">
        <v>27</v>
      </c>
      <c r="M6" s="7">
        <f t="shared" si="2"/>
        <v>102</v>
      </c>
      <c r="N6" s="27">
        <f t="shared" si="3"/>
        <v>2</v>
      </c>
      <c r="O6" s="28">
        <f t="shared" si="4"/>
        <v>205</v>
      </c>
      <c r="P6" s="29">
        <f t="shared" si="5"/>
        <v>2</v>
      </c>
    </row>
    <row r="7" spans="1:16" ht="11.25">
      <c r="A7" s="71">
        <v>0.15902777777777777</v>
      </c>
      <c r="B7" s="7" t="s">
        <v>60</v>
      </c>
      <c r="C7" s="7">
        <v>28</v>
      </c>
      <c r="D7" s="7">
        <v>26</v>
      </c>
      <c r="E7" s="7">
        <v>25</v>
      </c>
      <c r="F7" s="7">
        <v>28</v>
      </c>
      <c r="G7" s="24">
        <f t="shared" si="0"/>
        <v>107</v>
      </c>
      <c r="H7" s="25">
        <f t="shared" si="1"/>
        <v>1</v>
      </c>
      <c r="I7" s="72">
        <v>28</v>
      </c>
      <c r="J7" s="7">
        <v>28</v>
      </c>
      <c r="K7" s="7">
        <v>26</v>
      </c>
      <c r="L7" s="7">
        <v>28</v>
      </c>
      <c r="M7" s="7">
        <f t="shared" si="2"/>
        <v>110</v>
      </c>
      <c r="N7" s="27">
        <f t="shared" si="3"/>
        <v>1</v>
      </c>
      <c r="O7" s="28">
        <f t="shared" si="4"/>
        <v>217</v>
      </c>
      <c r="P7" s="29">
        <f t="shared" si="5"/>
        <v>1</v>
      </c>
    </row>
    <row r="8" spans="1:16" ht="11.25">
      <c r="A8" s="71">
        <v>0.1638888888888889</v>
      </c>
      <c r="B8" s="6" t="s">
        <v>61</v>
      </c>
      <c r="C8" s="7">
        <v>25</v>
      </c>
      <c r="D8" s="7">
        <v>23</v>
      </c>
      <c r="E8" s="7">
        <v>23</v>
      </c>
      <c r="F8" s="7">
        <v>24</v>
      </c>
      <c r="G8" s="24">
        <f t="shared" si="0"/>
        <v>95</v>
      </c>
      <c r="H8" s="25">
        <f t="shared" si="1"/>
        <v>3</v>
      </c>
      <c r="I8" s="72">
        <v>24</v>
      </c>
      <c r="J8" s="7">
        <v>25</v>
      </c>
      <c r="K8" s="7">
        <v>22</v>
      </c>
      <c r="L8" s="7">
        <v>26</v>
      </c>
      <c r="M8" s="7">
        <f t="shared" si="2"/>
        <v>97</v>
      </c>
      <c r="N8" s="27">
        <f t="shared" si="3"/>
        <v>3</v>
      </c>
      <c r="O8" s="28">
        <f t="shared" si="4"/>
        <v>192</v>
      </c>
      <c r="P8" s="29">
        <f t="shared" si="5"/>
        <v>3</v>
      </c>
    </row>
    <row r="9" spans="1:16" ht="11.25">
      <c r="A9" s="71">
        <v>0.16874999999999998</v>
      </c>
      <c r="B9" s="6" t="s">
        <v>63</v>
      </c>
      <c r="C9" s="7">
        <v>0</v>
      </c>
      <c r="D9" s="7">
        <v>0</v>
      </c>
      <c r="E9" s="7">
        <v>0</v>
      </c>
      <c r="F9" s="7">
        <v>0</v>
      </c>
      <c r="G9" s="24">
        <f t="shared" si="0"/>
        <v>0</v>
      </c>
      <c r="H9" s="25">
        <f t="shared" si="1"/>
        <v>6</v>
      </c>
      <c r="I9" s="72">
        <v>0</v>
      </c>
      <c r="J9" s="7">
        <v>0</v>
      </c>
      <c r="K9" s="7">
        <v>0</v>
      </c>
      <c r="L9" s="7">
        <v>0</v>
      </c>
      <c r="M9" s="7">
        <f t="shared" si="2"/>
        <v>0</v>
      </c>
      <c r="N9" s="27">
        <f t="shared" si="3"/>
        <v>6</v>
      </c>
      <c r="O9" s="28">
        <f t="shared" si="4"/>
        <v>0</v>
      </c>
      <c r="P9" s="29">
        <f t="shared" si="5"/>
        <v>6</v>
      </c>
    </row>
    <row r="10" spans="1:16" ht="11.25">
      <c r="A10" s="71">
        <v>0.17361111111111113</v>
      </c>
      <c r="B10" s="6" t="s">
        <v>58</v>
      </c>
      <c r="C10" s="7">
        <v>23</v>
      </c>
      <c r="D10" s="7">
        <v>22</v>
      </c>
      <c r="E10" s="7">
        <v>21</v>
      </c>
      <c r="F10" s="7">
        <v>23</v>
      </c>
      <c r="G10" s="24">
        <f t="shared" si="0"/>
        <v>89</v>
      </c>
      <c r="H10" s="25">
        <f t="shared" si="1"/>
        <v>4</v>
      </c>
      <c r="I10" s="72">
        <v>22</v>
      </c>
      <c r="J10" s="7">
        <v>23</v>
      </c>
      <c r="K10" s="7">
        <v>20</v>
      </c>
      <c r="L10" s="7">
        <v>24</v>
      </c>
      <c r="M10" s="7">
        <f t="shared" si="2"/>
        <v>89</v>
      </c>
      <c r="N10" s="27">
        <f t="shared" si="3"/>
        <v>4</v>
      </c>
      <c r="O10" s="28">
        <f t="shared" si="4"/>
        <v>178</v>
      </c>
      <c r="P10" s="29">
        <f t="shared" si="5"/>
        <v>4</v>
      </c>
    </row>
    <row r="11" spans="1:15" ht="11.25">
      <c r="A11" s="21"/>
      <c r="B11" s="80"/>
      <c r="C11" s="18"/>
      <c r="I11" s="18"/>
      <c r="J11" s="70"/>
      <c r="K11" s="70"/>
      <c r="L11" s="70"/>
      <c r="M11" s="70"/>
      <c r="N11" s="70"/>
      <c r="O11" s="21"/>
    </row>
    <row r="12" spans="1:16" ht="11.25">
      <c r="A12" s="7"/>
      <c r="B12" s="23" t="s">
        <v>23</v>
      </c>
      <c r="C12" s="23" t="s">
        <v>24</v>
      </c>
      <c r="D12" s="23"/>
      <c r="E12" s="23"/>
      <c r="F12" s="7"/>
      <c r="G12" s="24"/>
      <c r="H12" s="25" t="s">
        <v>55</v>
      </c>
      <c r="I12" s="26" t="s">
        <v>25</v>
      </c>
      <c r="J12" s="23"/>
      <c r="K12" s="23"/>
      <c r="L12" s="23"/>
      <c r="M12" s="7"/>
      <c r="N12" s="27" t="s">
        <v>55</v>
      </c>
      <c r="O12" s="28"/>
      <c r="P12" s="29" t="s">
        <v>55</v>
      </c>
    </row>
    <row r="13" spans="1:16" ht="11.25">
      <c r="A13" s="23"/>
      <c r="B13" s="23" t="s">
        <v>0</v>
      </c>
      <c r="C13" s="91" t="s">
        <v>26</v>
      </c>
      <c r="D13" s="91" t="s">
        <v>27</v>
      </c>
      <c r="E13" s="91" t="s">
        <v>28</v>
      </c>
      <c r="F13" s="91" t="s">
        <v>29</v>
      </c>
      <c r="G13" s="92" t="s">
        <v>2</v>
      </c>
      <c r="H13" s="30"/>
      <c r="I13" s="93" t="s">
        <v>26</v>
      </c>
      <c r="J13" s="91" t="s">
        <v>27</v>
      </c>
      <c r="K13" s="91" t="s">
        <v>28</v>
      </c>
      <c r="L13" s="91" t="s">
        <v>29</v>
      </c>
      <c r="M13" s="86" t="s">
        <v>2</v>
      </c>
      <c r="N13" s="94"/>
      <c r="O13" s="95" t="s">
        <v>43</v>
      </c>
      <c r="P13" s="29"/>
    </row>
    <row r="14" spans="1:16" ht="11.25">
      <c r="A14" s="71">
        <v>0.19305555555555554</v>
      </c>
      <c r="B14" s="5" t="s">
        <v>64</v>
      </c>
      <c r="C14" s="7">
        <v>24</v>
      </c>
      <c r="D14" s="7">
        <v>26</v>
      </c>
      <c r="E14" s="7">
        <v>26</v>
      </c>
      <c r="F14" s="7">
        <v>27</v>
      </c>
      <c r="G14" s="24">
        <f>SUM(C14:F14)</f>
        <v>103</v>
      </c>
      <c r="H14" s="25">
        <f>RANK(G14,$G$14:$G$15)</f>
        <v>2</v>
      </c>
      <c r="I14" s="72">
        <v>23</v>
      </c>
      <c r="J14" s="7">
        <v>24</v>
      </c>
      <c r="K14" s="7">
        <v>20</v>
      </c>
      <c r="L14" s="7">
        <v>25</v>
      </c>
      <c r="M14" s="7">
        <f>SUM(I14:L14)</f>
        <v>92</v>
      </c>
      <c r="N14" s="27">
        <f>RANK(M14,$M$14:$M$15)</f>
        <v>2</v>
      </c>
      <c r="O14" s="28">
        <f>SUM(G14+M14)</f>
        <v>195</v>
      </c>
      <c r="P14" s="29">
        <f>RANK(O14,$O$14:$O$15)</f>
        <v>2</v>
      </c>
    </row>
    <row r="15" spans="1:16" ht="11.25">
      <c r="A15" s="71">
        <v>0.19791666666666666</v>
      </c>
      <c r="B15" s="5" t="s">
        <v>83</v>
      </c>
      <c r="C15" s="7">
        <v>27</v>
      </c>
      <c r="D15" s="7">
        <v>28</v>
      </c>
      <c r="E15" s="7">
        <v>28</v>
      </c>
      <c r="F15" s="7">
        <v>29</v>
      </c>
      <c r="G15" s="24">
        <f>SUM(C15:F15)</f>
        <v>112</v>
      </c>
      <c r="H15" s="25">
        <f>RANK(G15,$G$14:$G$15)</f>
        <v>1</v>
      </c>
      <c r="I15" s="72">
        <v>27</v>
      </c>
      <c r="J15" s="7">
        <v>27</v>
      </c>
      <c r="K15" s="7">
        <v>26</v>
      </c>
      <c r="L15" s="7">
        <v>28</v>
      </c>
      <c r="M15" s="7">
        <f>SUM(I15:L15)</f>
        <v>108</v>
      </c>
      <c r="N15" s="27">
        <f>RANK(M15,$M$14:$M$15)</f>
        <v>1</v>
      </c>
      <c r="O15" s="28">
        <f>SUM(G15+M15)</f>
        <v>220</v>
      </c>
      <c r="P15" s="29">
        <f>RANK(O15,$O$14:$O$15)</f>
        <v>1</v>
      </c>
    </row>
    <row r="16" ht="11.25">
      <c r="A16" s="97"/>
    </row>
  </sheetData>
  <sheetProtection/>
  <printOptions/>
  <pageMargins left="0.25" right="0.25" top="0.75" bottom="0.75" header="0.3" footer="0.3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8" sqref="B8"/>
    </sheetView>
  </sheetViews>
  <sheetFormatPr defaultColWidth="8.8515625" defaultRowHeight="15"/>
  <cols>
    <col min="1" max="1" width="8.8515625" style="0" customWidth="1"/>
    <col min="2" max="2" width="16.00390625" style="0" customWidth="1"/>
    <col min="3" max="5" width="8.8515625" style="0" customWidth="1"/>
    <col min="6" max="6" width="8.8515625" style="4" customWidth="1"/>
    <col min="7" max="8" width="8.8515625" style="0" customWidth="1"/>
    <col min="9" max="9" width="15.28125" style="0" customWidth="1"/>
  </cols>
  <sheetData>
    <row r="1" spans="2:7" ht="15">
      <c r="B1" s="1" t="s">
        <v>81</v>
      </c>
      <c r="C1" s="3"/>
      <c r="D1" s="3" t="s">
        <v>46</v>
      </c>
      <c r="E1" s="3"/>
      <c r="F1" s="2"/>
      <c r="G1" s="3"/>
    </row>
    <row r="2" spans="1:7" ht="15">
      <c r="A2" s="10"/>
      <c r="B2" s="10" t="s">
        <v>45</v>
      </c>
      <c r="C2" s="9" t="s">
        <v>75</v>
      </c>
      <c r="D2" s="10" t="s">
        <v>1</v>
      </c>
      <c r="E2" s="10" t="s">
        <v>15</v>
      </c>
      <c r="F2" s="16" t="s">
        <v>2</v>
      </c>
      <c r="G2" s="15"/>
    </row>
    <row r="3" spans="1:7" ht="15">
      <c r="A3" s="10"/>
      <c r="B3" s="10" t="s">
        <v>0</v>
      </c>
      <c r="C3" s="10" t="s">
        <v>5</v>
      </c>
      <c r="D3" s="9"/>
      <c r="E3" s="9"/>
      <c r="F3" s="16"/>
      <c r="G3" s="15"/>
    </row>
    <row r="4" spans="1:7" ht="15">
      <c r="A4" s="10"/>
      <c r="B4" s="11" t="s">
        <v>57</v>
      </c>
      <c r="C4" s="9">
        <v>4</v>
      </c>
      <c r="D4" s="9">
        <v>90.75</v>
      </c>
      <c r="E4" s="9">
        <v>101.5</v>
      </c>
      <c r="F4" s="16">
        <f>SUM(D4+E4)</f>
        <v>192.25</v>
      </c>
      <c r="G4" s="15">
        <f>RANK(F4,$F$4:$F$7)</f>
        <v>1</v>
      </c>
    </row>
    <row r="5" spans="1:7" ht="15">
      <c r="A5" s="9"/>
      <c r="B5" s="11" t="s">
        <v>58</v>
      </c>
      <c r="C5" s="9">
        <v>4</v>
      </c>
      <c r="D5" s="9">
        <v>88</v>
      </c>
      <c r="E5" s="9">
        <v>97</v>
      </c>
      <c r="F5" s="16">
        <f>SUM(D5+E5)</f>
        <v>185</v>
      </c>
      <c r="G5" s="15">
        <f>RANK(F5,$F$4:$F$7)</f>
        <v>2</v>
      </c>
    </row>
    <row r="6" spans="1:7" ht="15">
      <c r="A6" s="9"/>
      <c r="B6" s="11" t="s">
        <v>60</v>
      </c>
      <c r="C6" s="9">
        <v>4</v>
      </c>
      <c r="D6" s="9">
        <v>0</v>
      </c>
      <c r="E6" s="9">
        <v>100.9</v>
      </c>
      <c r="F6" s="16">
        <f>SUM(D6+E6)</f>
        <v>100.9</v>
      </c>
      <c r="G6" s="15">
        <f>RANK(F6,$F$4:$F$7)</f>
        <v>4</v>
      </c>
    </row>
    <row r="7" spans="1:7" ht="15">
      <c r="A7" s="9"/>
      <c r="B7" s="11" t="s">
        <v>61</v>
      </c>
      <c r="C7" s="9">
        <v>4</v>
      </c>
      <c r="D7" s="9">
        <v>88.25</v>
      </c>
      <c r="E7" s="9">
        <v>90</v>
      </c>
      <c r="F7" s="16">
        <f>SUM(D7+E7)</f>
        <v>178.25</v>
      </c>
      <c r="G7" s="15">
        <f>RANK(F7,$F$4:$F$7)</f>
        <v>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Phillips Family</dc:creator>
  <cp:keywords/>
  <dc:description/>
  <cp:lastModifiedBy>belin</cp:lastModifiedBy>
  <cp:lastPrinted>2017-09-24T01:05:34Z</cp:lastPrinted>
  <dcterms:created xsi:type="dcterms:W3CDTF">2010-09-26T20:14:01Z</dcterms:created>
  <dcterms:modified xsi:type="dcterms:W3CDTF">2017-09-24T19:27:08Z</dcterms:modified>
  <cp:category/>
  <cp:version/>
  <cp:contentType/>
  <cp:contentStatus/>
</cp:coreProperties>
</file>