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Gold - Table 1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<sst xmlns="http://schemas.openxmlformats.org/spreadsheetml/2006/main" count="130" uniqueCount="52">
  <si>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Music Effect</t>
  </si>
  <si>
    <t>Music Ensemble</t>
  </si>
  <si>
    <t>Music Individual</t>
  </si>
  <si>
    <t>Visual Effect</t>
  </si>
  <si>
    <t>Visual Ensemble</t>
  </si>
  <si>
    <t>Visual Individual</t>
  </si>
  <si>
    <t>Music</t>
  </si>
  <si>
    <t>Total</t>
  </si>
  <si>
    <t>Francis Howell Central</t>
  </si>
  <si>
    <t>Parkway Central</t>
  </si>
  <si>
    <t>Fort Zumwalt West</t>
  </si>
  <si>
    <t>Pattonville</t>
  </si>
  <si>
    <t>Parkway North</t>
  </si>
  <si>
    <t>Parkway West</t>
  </si>
  <si>
    <t>Rockwood Summit</t>
  </si>
  <si>
    <t>St. Charles West</t>
  </si>
  <si>
    <t>Cape Central</t>
  </si>
  <si>
    <t>Francis Howell</t>
  </si>
  <si>
    <t>Caption</t>
  </si>
  <si>
    <t>Visual</t>
  </si>
  <si>
    <t>Effect</t>
  </si>
  <si>
    <t>Sub</t>
  </si>
  <si>
    <t>Pen</t>
  </si>
  <si>
    <t>TOTAL</t>
  </si>
  <si>
    <t>Judge</t>
  </si>
  <si>
    <t>School</t>
  </si>
  <si>
    <t>Class</t>
  </si>
  <si>
    <t>Pro</t>
  </si>
  <si>
    <t>Per</t>
  </si>
  <si>
    <t>Bal</t>
  </si>
  <si>
    <t>Tone</t>
  </si>
  <si>
    <t>Rep</t>
  </si>
  <si>
    <t>Perf</t>
  </si>
  <si>
    <t>Comp</t>
  </si>
  <si>
    <t>Exc</t>
  </si>
  <si>
    <t>Ordinal Recap</t>
  </si>
  <si>
    <t>Lindenwood Greater St. Louis Marching Band Championship</t>
  </si>
  <si>
    <t>Preliminary Score Recap</t>
  </si>
  <si>
    <t>Durett</t>
  </si>
  <si>
    <t>Wagner</t>
  </si>
  <si>
    <t>Bushman</t>
  </si>
  <si>
    <t>Black</t>
  </si>
  <si>
    <t>Tilly</t>
  </si>
  <si>
    <t>Hall</t>
  </si>
  <si>
    <t>Potosi</t>
  </si>
  <si>
    <t>A</t>
  </si>
  <si>
    <t>Christian High School</t>
  </si>
  <si>
    <t>Orchard Farm</t>
  </si>
  <si>
    <t>Winfield</t>
  </si>
  <si>
    <t>B</t>
  </si>
  <si>
    <t>Hazelwood West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</si>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</sst>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8"/>
      <color indexed="9"/>
      <name val="Helvetica Neue"/>
      <family val="0"/>
    </font>
    <font>
      <sz val="12"/>
      <color indexed="9"/>
      <name val="Arial"/>
      <family val="0"/>
    </font>
    <font>
      <sz val="24"/>
      <color indexed="9"/>
      <name val="Lucida Grande"/>
      <family val="0"/>
    </font>
    <font>
      <sz val="18"/>
      <color indexed="9"/>
      <name val="Arial"/>
      <family val="0"/>
    </font>
    <font>
      <sz val="8"/>
      <color indexed="9"/>
      <name val="Arial"/>
      <family val="0"/>
    </font>
    <font>
      <sz val="12"/>
      <color indexed="9"/>
      <name val="Times New Roman"/>
      <family val="0"/>
    </font>
    <font>
      <sz val="12"/>
      <color indexed="9"/>
      <name val="Arial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6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sz val="11"/>
      <color indexed="15"/>
      <name val="Calibri"/>
      <family val="2"/>
    </font>
    <font>
      <i/>
      <sz val="11"/>
      <color indexed="1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medium">
        <color indexed="9"/>
      </top>
      <bottom>
        <color indexed="9"/>
      </bottom>
    </border>
    <border>
      <left>
        <color indexed="9"/>
      </left>
      <right style="thin">
        <color indexed="9"/>
      </right>
      <top style="medium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 style="medium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medium">
        <color indexed="9"/>
      </left>
      <right style="thin">
        <color indexed="9"/>
      </right>
      <top>
        <color indexed="9"/>
      </top>
      <bottom style="medium">
        <color indexed="9"/>
      </bottom>
    </border>
    <border>
      <left style="thin">
        <color indexed="9"/>
      </left>
      <right>
        <color indexed="9"/>
      </right>
      <top>
        <color indexed="9"/>
      </top>
      <bottom style="medium">
        <color indexed="9"/>
      </bottom>
    </border>
    <border>
      <left>
        <color indexed="9"/>
      </left>
      <right style="thin">
        <color indexed="9"/>
      </right>
      <top>
        <color indexed="9"/>
      </top>
      <bottom style="medium">
        <color indexed="9"/>
      </bottom>
    </border>
    <border>
      <left style="medium">
        <color indexed="9"/>
      </left>
      <right>
        <color indexed="9"/>
      </right>
      <top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9"/>
      </right>
      <top>
        <color indexed="9"/>
      </top>
      <bottom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thin">
        <color indexed="11"/>
      </left>
      <right style="medium">
        <color indexed="9"/>
      </right>
      <top style="thin"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8" fillId="34" borderId="22" xfId="0" applyNumberFormat="1" applyFont="1" applyFill="1" applyBorder="1" applyAlignment="1">
      <alignment vertical="top" wrapText="1"/>
    </xf>
    <xf numFmtId="0" fontId="8" fillId="34" borderId="23" xfId="0" applyNumberFormat="1" applyFont="1" applyFill="1" applyBorder="1" applyAlignment="1">
      <alignment vertical="top" wrapText="1"/>
    </xf>
    <xf numFmtId="0" fontId="1" fillId="34" borderId="24" xfId="0" applyNumberFormat="1" applyFont="1" applyFill="1" applyBorder="1" applyAlignment="1">
      <alignment/>
    </xf>
    <xf numFmtId="0" fontId="1" fillId="34" borderId="25" xfId="0" applyNumberFormat="1" applyFont="1" applyFill="1" applyBorder="1" applyAlignment="1">
      <alignment/>
    </xf>
    <xf numFmtId="0" fontId="1" fillId="34" borderId="26" xfId="0" applyNumberFormat="1" applyFont="1" applyFill="1" applyBorder="1" applyAlignment="1">
      <alignment/>
    </xf>
    <xf numFmtId="0" fontId="1" fillId="34" borderId="27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1" fillId="34" borderId="28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  <xf numFmtId="0" fontId="1" fillId="33" borderId="29" xfId="0" applyNumberFormat="1" applyFont="1" applyFill="1" applyBorder="1" applyAlignment="1">
      <alignment/>
    </xf>
    <xf numFmtId="0" fontId="1" fillId="33" borderId="30" xfId="0" applyNumberFormat="1" applyFont="1" applyFill="1" applyBorder="1" applyAlignment="1">
      <alignment/>
    </xf>
    <xf numFmtId="0" fontId="1" fillId="33" borderId="31" xfId="0" applyNumberFormat="1" applyFont="1" applyFill="1" applyBorder="1" applyAlignment="1">
      <alignment/>
    </xf>
    <xf numFmtId="0" fontId="1" fillId="33" borderId="32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0" fontId="1" fillId="33" borderId="34" xfId="0" applyNumberFormat="1" applyFont="1" applyFill="1" applyBorder="1" applyAlignment="1">
      <alignment/>
    </xf>
    <xf numFmtId="0" fontId="1" fillId="33" borderId="35" xfId="0" applyNumberFormat="1" applyFont="1" applyFill="1" applyBorder="1" applyAlignment="1">
      <alignment/>
    </xf>
    <xf numFmtId="0" fontId="1" fillId="33" borderId="36" xfId="0" applyNumberFormat="1" applyFont="1" applyFill="1" applyBorder="1" applyAlignment="1">
      <alignment/>
    </xf>
    <xf numFmtId="0" fontId="1" fillId="33" borderId="37" xfId="0" applyNumberFormat="1" applyFont="1" applyFill="1" applyBorder="1" applyAlignment="1">
      <alignment/>
    </xf>
    <xf numFmtId="0" fontId="1" fillId="33" borderId="38" xfId="0" applyNumberFormat="1" applyFont="1" applyFill="1" applyBorder="1" applyAlignment="1">
      <alignment/>
    </xf>
    <xf numFmtId="0" fontId="1" fillId="33" borderId="39" xfId="0" applyNumberFormat="1" applyFont="1" applyFill="1" applyBorder="1" applyAlignment="1">
      <alignment/>
    </xf>
    <xf numFmtId="0" fontId="8" fillId="34" borderId="40" xfId="0" applyNumberFormat="1" applyFont="1" applyFill="1" applyBorder="1" applyAlignment="1">
      <alignment vertical="top" wrapText="1"/>
    </xf>
    <xf numFmtId="0" fontId="8" fillId="34" borderId="19" xfId="0" applyNumberFormat="1" applyFont="1" applyFill="1" applyBorder="1" applyAlignment="1">
      <alignment vertical="top" wrapText="1"/>
    </xf>
    <xf numFmtId="0" fontId="1" fillId="34" borderId="41" xfId="0" applyNumberFormat="1" applyFont="1" applyFill="1" applyBorder="1" applyAlignment="1">
      <alignment/>
    </xf>
    <xf numFmtId="0" fontId="1" fillId="34" borderId="42" xfId="0" applyNumberFormat="1" applyFont="1" applyFill="1" applyBorder="1" applyAlignment="1">
      <alignment/>
    </xf>
    <xf numFmtId="0" fontId="1" fillId="34" borderId="19" xfId="0" applyNumberFormat="1" applyFont="1" applyFill="1" applyBorder="1" applyAlignment="1">
      <alignment/>
    </xf>
    <xf numFmtId="0" fontId="1" fillId="34" borderId="20" xfId="0" applyNumberFormat="1" applyFont="1" applyFill="1" applyBorder="1" applyAlignment="1">
      <alignment/>
    </xf>
    <xf numFmtId="0" fontId="1" fillId="34" borderId="21" xfId="0" applyNumberFormat="1" applyFont="1" applyFill="1" applyBorder="1" applyAlignment="1">
      <alignment/>
    </xf>
    <xf numFmtId="0" fontId="1" fillId="34" borderId="43" xfId="0" applyNumberFormat="1" applyFont="1" applyFill="1" applyBorder="1" applyAlignment="1">
      <alignment/>
    </xf>
    <xf numFmtId="2" fontId="1" fillId="34" borderId="21" xfId="0" applyNumberFormat="1" applyFont="1" applyFill="1" applyBorder="1" applyAlignment="1">
      <alignment/>
    </xf>
    <xf numFmtId="0" fontId="7" fillId="33" borderId="44" xfId="0" applyNumberFormat="1" applyFont="1" applyFill="1" applyBorder="1" applyAlignment="1">
      <alignment/>
    </xf>
    <xf numFmtId="0" fontId="1" fillId="33" borderId="45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46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/>
    </xf>
    <xf numFmtId="20" fontId="4" fillId="33" borderId="48" xfId="0" applyNumberFormat="1" applyFont="1" applyFill="1" applyBorder="1" applyAlignment="1">
      <alignment horizontal="justify" wrapText="1"/>
    </xf>
    <xf numFmtId="0" fontId="1" fillId="35" borderId="49" xfId="0" applyNumberFormat="1" applyFont="1" applyFill="1" applyBorder="1" applyAlignment="1">
      <alignment/>
    </xf>
    <xf numFmtId="0" fontId="1" fillId="35" borderId="50" xfId="0" applyNumberFormat="1" applyFont="1" applyFill="1" applyBorder="1" applyAlignment="1">
      <alignment/>
    </xf>
    <xf numFmtId="2" fontId="1" fillId="33" borderId="51" xfId="0" applyNumberFormat="1" applyFont="1" applyFill="1" applyBorder="1" applyAlignment="1">
      <alignment/>
    </xf>
    <xf numFmtId="20" fontId="4" fillId="33" borderId="35" xfId="0" applyNumberFormat="1" applyFont="1" applyFill="1" applyBorder="1" applyAlignment="1">
      <alignment horizontal="justify" wrapText="1"/>
    </xf>
    <xf numFmtId="20" fontId="4" fillId="33" borderId="38" xfId="0" applyNumberFormat="1" applyFont="1" applyFill="1" applyBorder="1" applyAlignment="1">
      <alignment horizontal="justify" wrapText="1"/>
    </xf>
    <xf numFmtId="0" fontId="1" fillId="34" borderId="18" xfId="0" applyNumberFormat="1" applyFont="1" applyFill="1" applyBorder="1" applyAlignment="1">
      <alignment/>
    </xf>
    <xf numFmtId="0" fontId="8" fillId="34" borderId="29" xfId="0" applyNumberFormat="1" applyFont="1" applyFill="1" applyBorder="1" applyAlignment="1">
      <alignment vertical="top" wrapText="1"/>
    </xf>
    <xf numFmtId="0" fontId="1" fillId="34" borderId="49" xfId="0" applyNumberFormat="1" applyFont="1" applyFill="1" applyBorder="1" applyAlignment="1">
      <alignment/>
    </xf>
    <xf numFmtId="0" fontId="1" fillId="34" borderId="50" xfId="0" applyNumberFormat="1" applyFont="1" applyFill="1" applyBorder="1" applyAlignment="1">
      <alignment/>
    </xf>
    <xf numFmtId="0" fontId="1" fillId="34" borderId="29" xfId="0" applyNumberFormat="1" applyFont="1" applyFill="1" applyBorder="1" applyAlignment="1">
      <alignment/>
    </xf>
    <xf numFmtId="0" fontId="1" fillId="34" borderId="32" xfId="0" applyNumberFormat="1" applyFont="1" applyFill="1" applyBorder="1" applyAlignment="1">
      <alignment/>
    </xf>
    <xf numFmtId="0" fontId="1" fillId="34" borderId="52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/>
    </xf>
    <xf numFmtId="0" fontId="1" fillId="33" borderId="53" xfId="0" applyNumberFormat="1" applyFont="1" applyFill="1" applyBorder="1" applyAlignment="1">
      <alignment horizontal="center"/>
    </xf>
    <xf numFmtId="0" fontId="1" fillId="33" borderId="44" xfId="0" applyNumberFormat="1" applyFont="1" applyFill="1" applyBorder="1" applyAlignment="1">
      <alignment horizontal="center"/>
    </xf>
    <xf numFmtId="0" fontId="1" fillId="33" borderId="54" xfId="0" applyNumberFormat="1" applyFont="1" applyFill="1" applyBorder="1" applyAlignment="1">
      <alignment horizontal="center"/>
    </xf>
    <xf numFmtId="0" fontId="1" fillId="33" borderId="55" xfId="0" applyNumberFormat="1" applyFont="1" applyFill="1" applyBorder="1" applyAlignment="1">
      <alignment horizontal="center"/>
    </xf>
    <xf numFmtId="0" fontId="1" fillId="33" borderId="56" xfId="0" applyNumberFormat="1" applyFont="1" applyFill="1" applyBorder="1" applyAlignment="1">
      <alignment horizontal="center"/>
    </xf>
    <xf numFmtId="0" fontId="1" fillId="33" borderId="57" xfId="0" applyNumberFormat="1" applyFont="1" applyFill="1" applyBorder="1" applyAlignment="1">
      <alignment horizontal="center"/>
    </xf>
    <xf numFmtId="0" fontId="1" fillId="33" borderId="58" xfId="0" applyNumberFormat="1" applyFont="1" applyFill="1" applyBorder="1" applyAlignment="1">
      <alignment horizontal="center"/>
    </xf>
    <xf numFmtId="0" fontId="1" fillId="33" borderId="59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33" borderId="60" xfId="0" applyNumberFormat="1" applyFont="1" applyFill="1" applyBorder="1" applyAlignment="1">
      <alignment horizontal="center"/>
    </xf>
    <xf numFmtId="0" fontId="1" fillId="33" borderId="61" xfId="0" applyNumberFormat="1" applyFont="1" applyFill="1" applyBorder="1" applyAlignment="1">
      <alignment horizontal="center"/>
    </xf>
    <xf numFmtId="0" fontId="1" fillId="33" borderId="62" xfId="0" applyNumberFormat="1" applyFont="1" applyFill="1" applyBorder="1" applyAlignment="1">
      <alignment horizontal="center"/>
    </xf>
    <xf numFmtId="0" fontId="9" fillId="33" borderId="6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FF"/>
      <rgbColor rgb="000000D4"/>
      <rgbColor rgb="00808080"/>
      <rgbColor rgb="00DD0806"/>
      <rgbColor rgb="00FF6600"/>
      <rgbColor rgb="000066CC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showGridLines="0" tabSelected="1" zoomScalePageLayoutView="0" workbookViewId="0" topLeftCell="A1">
      <selection activeCell="H17" sqref="H17"/>
    </sheetView>
  </sheetViews>
  <sheetFormatPr defaultColWidth="8.796875" defaultRowHeight="19.5" customHeight="1"/>
  <cols>
    <col min="1" max="1" width="24.5" style="1" customWidth="1"/>
    <col min="2" max="2" width="5.19921875" style="1" customWidth="1"/>
    <col min="3" max="11" width="5.69921875" style="1" customWidth="1"/>
    <col min="12" max="12" width="5.09765625" style="1" customWidth="1"/>
    <col min="13" max="21" width="5.69921875" style="1" customWidth="1"/>
    <col min="22" max="23" width="5.19921875" style="1" customWidth="1"/>
    <col min="24" max="25" width="5.69921875" style="1" customWidth="1"/>
    <col min="26" max="26" width="7.59765625" style="1" customWidth="1"/>
    <col min="27" max="16384" width="10.19921875" style="1" customWidth="1"/>
  </cols>
  <sheetData>
    <row r="1" spans="1:26" ht="75.75" customHeight="1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ht="23.25" customHeight="1">
      <c r="A2" s="77">
        <v>2013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4.25">
      <c r="A3" s="2"/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2.75" customHeight="1">
      <c r="A5" s="5" t="s">
        <v>18</v>
      </c>
      <c r="B5" s="5"/>
      <c r="C5" s="68" t="s">
        <v>0</v>
      </c>
      <c r="D5" s="69"/>
      <c r="E5" s="70"/>
      <c r="F5" s="71" t="s">
        <v>1</v>
      </c>
      <c r="G5" s="69"/>
      <c r="H5" s="70"/>
      <c r="I5" s="71" t="s">
        <v>2</v>
      </c>
      <c r="J5" s="69"/>
      <c r="K5" s="70"/>
      <c r="L5" s="3" t="s">
        <v>6</v>
      </c>
      <c r="M5" s="71" t="s">
        <v>3</v>
      </c>
      <c r="N5" s="69"/>
      <c r="O5" s="70"/>
      <c r="P5" s="71" t="s">
        <v>4</v>
      </c>
      <c r="Q5" s="69"/>
      <c r="R5" s="70"/>
      <c r="S5" s="71" t="s">
        <v>5</v>
      </c>
      <c r="T5" s="69"/>
      <c r="U5" s="79"/>
      <c r="V5" s="6" t="s">
        <v>19</v>
      </c>
      <c r="W5" s="6" t="s">
        <v>20</v>
      </c>
      <c r="X5" s="50" t="s">
        <v>21</v>
      </c>
      <c r="Y5" s="51" t="s">
        <v>22</v>
      </c>
      <c r="Z5" s="8" t="s">
        <v>23</v>
      </c>
    </row>
    <row r="6" spans="1:26" ht="12.75" customHeight="1">
      <c r="A6" s="9" t="s">
        <v>24</v>
      </c>
      <c r="B6" s="9"/>
      <c r="C6" s="72" t="s">
        <v>38</v>
      </c>
      <c r="D6" s="73"/>
      <c r="E6" s="80"/>
      <c r="F6" s="72" t="s">
        <v>39</v>
      </c>
      <c r="G6" s="73"/>
      <c r="H6" s="80"/>
      <c r="I6" s="72" t="s">
        <v>40</v>
      </c>
      <c r="J6" s="73"/>
      <c r="K6" s="74"/>
      <c r="L6" s="10" t="s">
        <v>7</v>
      </c>
      <c r="M6" s="75" t="s">
        <v>41</v>
      </c>
      <c r="N6" s="73"/>
      <c r="O6" s="74"/>
      <c r="P6" s="75" t="s">
        <v>42</v>
      </c>
      <c r="Q6" s="73"/>
      <c r="R6" s="74"/>
      <c r="S6" s="75" t="s">
        <v>43</v>
      </c>
      <c r="T6" s="73"/>
      <c r="U6" s="80"/>
      <c r="V6" s="11" t="s">
        <v>7</v>
      </c>
      <c r="W6" s="11" t="s">
        <v>7</v>
      </c>
      <c r="X6" s="52" t="s">
        <v>7</v>
      </c>
      <c r="Y6" s="32"/>
      <c r="Z6" s="12"/>
    </row>
    <row r="7" spans="1:26" ht="13.5" customHeight="1">
      <c r="A7" s="13" t="s">
        <v>25</v>
      </c>
      <c r="B7" s="13" t="s">
        <v>26</v>
      </c>
      <c r="C7" s="14" t="s">
        <v>27</v>
      </c>
      <c r="D7" s="15" t="s">
        <v>28</v>
      </c>
      <c r="E7" s="15" t="s">
        <v>7</v>
      </c>
      <c r="F7" s="15" t="s">
        <v>29</v>
      </c>
      <c r="G7" s="15" t="s">
        <v>30</v>
      </c>
      <c r="H7" s="15" t="s">
        <v>7</v>
      </c>
      <c r="I7" s="15" t="s">
        <v>31</v>
      </c>
      <c r="J7" s="15" t="s">
        <v>32</v>
      </c>
      <c r="K7" s="15" t="s">
        <v>7</v>
      </c>
      <c r="L7" s="16"/>
      <c r="M7" s="15" t="s">
        <v>27</v>
      </c>
      <c r="N7" s="15" t="s">
        <v>28</v>
      </c>
      <c r="O7" s="15" t="s">
        <v>7</v>
      </c>
      <c r="P7" s="15" t="s">
        <v>33</v>
      </c>
      <c r="Q7" s="15" t="s">
        <v>34</v>
      </c>
      <c r="R7" s="15" t="s">
        <v>7</v>
      </c>
      <c r="S7" s="15" t="s">
        <v>33</v>
      </c>
      <c r="T7" s="15" t="s">
        <v>34</v>
      </c>
      <c r="U7" s="17" t="s">
        <v>7</v>
      </c>
      <c r="V7" s="18"/>
      <c r="W7" s="18"/>
      <c r="X7" s="14"/>
      <c r="Y7" s="17"/>
      <c r="Z7" s="19"/>
    </row>
    <row r="8" spans="1:26" ht="15.75" customHeight="1">
      <c r="A8" s="20"/>
      <c r="B8" s="21"/>
      <c r="C8" s="22"/>
      <c r="D8" s="23"/>
      <c r="E8" s="24"/>
      <c r="F8" s="22"/>
      <c r="G8" s="23"/>
      <c r="H8" s="24"/>
      <c r="I8" s="22"/>
      <c r="J8" s="23"/>
      <c r="K8" s="25"/>
      <c r="L8" s="26"/>
      <c r="M8" s="27"/>
      <c r="N8" s="23"/>
      <c r="O8" s="24"/>
      <c r="P8" s="22"/>
      <c r="Q8" s="23"/>
      <c r="R8" s="24"/>
      <c r="S8" s="22"/>
      <c r="T8" s="23"/>
      <c r="U8" s="25"/>
      <c r="V8" s="26"/>
      <c r="W8" s="26"/>
      <c r="X8" s="53"/>
      <c r="Y8" s="25"/>
      <c r="Z8" s="28"/>
    </row>
    <row r="9" spans="1:26" ht="15">
      <c r="A9" s="54" t="s">
        <v>44</v>
      </c>
      <c r="B9" s="29" t="s">
        <v>45</v>
      </c>
      <c r="C9" s="55">
        <v>65</v>
      </c>
      <c r="D9" s="56">
        <v>55</v>
      </c>
      <c r="E9" s="29">
        <f aca="true" t="shared" si="0" ref="E9:E24">C9+D9</f>
        <v>120</v>
      </c>
      <c r="F9" s="30">
        <v>55</v>
      </c>
      <c r="G9" s="31">
        <v>50</v>
      </c>
      <c r="H9" s="29">
        <f aca="true" t="shared" si="1" ref="H9:H24">F9+G9</f>
        <v>105</v>
      </c>
      <c r="I9" s="30">
        <v>69</v>
      </c>
      <c r="J9" s="31">
        <v>69</v>
      </c>
      <c r="K9" s="32">
        <f aca="true" t="shared" si="2" ref="K9:K24">I9+J9</f>
        <v>138</v>
      </c>
      <c r="L9" s="9">
        <f aca="true" t="shared" si="3" ref="L9:L24">E9+H9+K9</f>
        <v>363</v>
      </c>
      <c r="M9" s="33">
        <v>54</v>
      </c>
      <c r="N9" s="31">
        <v>53</v>
      </c>
      <c r="O9" s="29">
        <f aca="true" t="shared" si="4" ref="O9:O24">M9+N9</f>
        <v>107</v>
      </c>
      <c r="P9" s="30">
        <v>65</v>
      </c>
      <c r="Q9" s="31">
        <v>58</v>
      </c>
      <c r="R9" s="29">
        <f aca="true" t="shared" si="5" ref="R9:R24">P9+Q9</f>
        <v>123</v>
      </c>
      <c r="S9" s="30">
        <v>61</v>
      </c>
      <c r="T9" s="31">
        <v>60</v>
      </c>
      <c r="U9" s="32">
        <f aca="true" t="shared" si="6" ref="U9:U24">S9+T9</f>
        <v>121</v>
      </c>
      <c r="V9" s="9">
        <f aca="true" t="shared" si="7" ref="V9:V24">U9+R9+O9</f>
        <v>351</v>
      </c>
      <c r="W9" s="9">
        <f aca="true" t="shared" si="8" ref="W9:W24">E9+O9</f>
        <v>227</v>
      </c>
      <c r="X9" s="57">
        <f aca="true" t="shared" si="9" ref="X9:X24">(L9+O9+((R9+U9)*0.5))*0.1</f>
        <v>59.2</v>
      </c>
      <c r="Y9" s="32">
        <v>0.01</v>
      </c>
      <c r="Z9" s="12">
        <f aca="true" t="shared" si="10" ref="Z9:Z24">X9-Y9</f>
        <v>59.190000000000005</v>
      </c>
    </row>
    <row r="10" spans="1:26" ht="15">
      <c r="A10" s="58" t="s">
        <v>46</v>
      </c>
      <c r="B10" s="29" t="s">
        <v>45</v>
      </c>
      <c r="C10" s="55">
        <v>64</v>
      </c>
      <c r="D10" s="56">
        <v>61</v>
      </c>
      <c r="E10" s="29">
        <f t="shared" si="0"/>
        <v>125</v>
      </c>
      <c r="F10" s="34">
        <v>55</v>
      </c>
      <c r="G10" s="35">
        <v>55</v>
      </c>
      <c r="H10" s="29">
        <f t="shared" si="1"/>
        <v>110</v>
      </c>
      <c r="I10" s="34">
        <v>60</v>
      </c>
      <c r="J10" s="35">
        <v>50</v>
      </c>
      <c r="K10" s="32">
        <f t="shared" si="2"/>
        <v>110</v>
      </c>
      <c r="L10" s="9">
        <f t="shared" si="3"/>
        <v>345</v>
      </c>
      <c r="M10" s="36">
        <v>58</v>
      </c>
      <c r="N10" s="35">
        <v>56</v>
      </c>
      <c r="O10" s="29">
        <f t="shared" si="4"/>
        <v>114</v>
      </c>
      <c r="P10" s="34">
        <v>64</v>
      </c>
      <c r="Q10" s="35">
        <v>63</v>
      </c>
      <c r="R10" s="29">
        <f t="shared" si="5"/>
        <v>127</v>
      </c>
      <c r="S10" s="34">
        <v>54</v>
      </c>
      <c r="T10" s="35">
        <v>56</v>
      </c>
      <c r="U10" s="32">
        <f t="shared" si="6"/>
        <v>110</v>
      </c>
      <c r="V10" s="9">
        <f t="shared" si="7"/>
        <v>351</v>
      </c>
      <c r="W10" s="9">
        <f t="shared" si="8"/>
        <v>239</v>
      </c>
      <c r="X10" s="57">
        <f t="shared" si="9"/>
        <v>57.75</v>
      </c>
      <c r="Y10" s="32">
        <v>0</v>
      </c>
      <c r="Z10" s="12">
        <f t="shared" si="10"/>
        <v>57.75</v>
      </c>
    </row>
    <row r="11" spans="1:26" ht="15">
      <c r="A11" s="58" t="s">
        <v>13</v>
      </c>
      <c r="B11" s="29" t="s">
        <v>45</v>
      </c>
      <c r="C11" s="55">
        <v>80</v>
      </c>
      <c r="D11" s="56">
        <v>76</v>
      </c>
      <c r="E11" s="29">
        <f t="shared" si="0"/>
        <v>156</v>
      </c>
      <c r="F11" s="34">
        <v>74</v>
      </c>
      <c r="G11" s="35">
        <v>69</v>
      </c>
      <c r="H11" s="29">
        <f t="shared" si="1"/>
        <v>143</v>
      </c>
      <c r="I11" s="34">
        <v>71</v>
      </c>
      <c r="J11" s="35">
        <v>71</v>
      </c>
      <c r="K11" s="32">
        <f t="shared" si="2"/>
        <v>142</v>
      </c>
      <c r="L11" s="9">
        <f t="shared" si="3"/>
        <v>441</v>
      </c>
      <c r="M11" s="36">
        <v>70</v>
      </c>
      <c r="N11" s="35">
        <v>68</v>
      </c>
      <c r="O11" s="29">
        <f t="shared" si="4"/>
        <v>138</v>
      </c>
      <c r="P11" s="34">
        <v>76</v>
      </c>
      <c r="Q11" s="35">
        <v>74</v>
      </c>
      <c r="R11" s="29">
        <f t="shared" si="5"/>
        <v>150</v>
      </c>
      <c r="S11" s="34">
        <v>64</v>
      </c>
      <c r="T11" s="35">
        <v>66</v>
      </c>
      <c r="U11" s="32">
        <f t="shared" si="6"/>
        <v>130</v>
      </c>
      <c r="V11" s="9">
        <f t="shared" si="7"/>
        <v>418</v>
      </c>
      <c r="W11" s="9">
        <f t="shared" si="8"/>
        <v>294</v>
      </c>
      <c r="X11" s="57">
        <f t="shared" si="9"/>
        <v>71.9</v>
      </c>
      <c r="Y11" s="32">
        <v>0.01</v>
      </c>
      <c r="Z11" s="12">
        <f t="shared" si="10"/>
        <v>71.89</v>
      </c>
    </row>
    <row r="12" spans="1:26" ht="15">
      <c r="A12" s="58" t="s">
        <v>15</v>
      </c>
      <c r="B12" s="29" t="s">
        <v>45</v>
      </c>
      <c r="C12" s="55">
        <v>65</v>
      </c>
      <c r="D12" s="56">
        <v>53</v>
      </c>
      <c r="E12" s="29">
        <f t="shared" si="0"/>
        <v>118</v>
      </c>
      <c r="F12" s="34">
        <v>58</v>
      </c>
      <c r="G12" s="35">
        <v>50</v>
      </c>
      <c r="H12" s="29">
        <f t="shared" si="1"/>
        <v>108</v>
      </c>
      <c r="I12" s="34">
        <v>65</v>
      </c>
      <c r="J12" s="35">
        <v>65</v>
      </c>
      <c r="K12" s="32">
        <f t="shared" si="2"/>
        <v>130</v>
      </c>
      <c r="L12" s="9">
        <f t="shared" si="3"/>
        <v>356</v>
      </c>
      <c r="M12" s="36">
        <v>55</v>
      </c>
      <c r="N12" s="35">
        <v>55</v>
      </c>
      <c r="O12" s="29">
        <f t="shared" si="4"/>
        <v>110</v>
      </c>
      <c r="P12" s="34">
        <v>61</v>
      </c>
      <c r="Q12" s="35">
        <v>55</v>
      </c>
      <c r="R12" s="29">
        <f t="shared" si="5"/>
        <v>116</v>
      </c>
      <c r="S12" s="34">
        <v>47</v>
      </c>
      <c r="T12" s="35">
        <v>45</v>
      </c>
      <c r="U12" s="32">
        <f t="shared" si="6"/>
        <v>92</v>
      </c>
      <c r="V12" s="9">
        <f t="shared" si="7"/>
        <v>318</v>
      </c>
      <c r="W12" s="9">
        <f t="shared" si="8"/>
        <v>228</v>
      </c>
      <c r="X12" s="57">
        <f t="shared" si="9"/>
        <v>57</v>
      </c>
      <c r="Y12" s="32">
        <v>0</v>
      </c>
      <c r="Z12" s="12">
        <f t="shared" si="10"/>
        <v>57</v>
      </c>
    </row>
    <row r="13" spans="1:26" ht="15">
      <c r="A13" s="58" t="s">
        <v>47</v>
      </c>
      <c r="B13" s="29" t="s">
        <v>45</v>
      </c>
      <c r="C13" s="55">
        <v>53</v>
      </c>
      <c r="D13" s="56">
        <v>42</v>
      </c>
      <c r="E13" s="29">
        <f t="shared" si="0"/>
        <v>95</v>
      </c>
      <c r="F13" s="34">
        <v>45</v>
      </c>
      <c r="G13" s="35">
        <v>40</v>
      </c>
      <c r="H13" s="29">
        <f t="shared" si="1"/>
        <v>85</v>
      </c>
      <c r="I13" s="34">
        <v>50</v>
      </c>
      <c r="J13" s="35">
        <v>45</v>
      </c>
      <c r="K13" s="32">
        <f t="shared" si="2"/>
        <v>95</v>
      </c>
      <c r="L13" s="9">
        <f t="shared" si="3"/>
        <v>275</v>
      </c>
      <c r="M13" s="36">
        <v>48</v>
      </c>
      <c r="N13" s="35">
        <v>48</v>
      </c>
      <c r="O13" s="29">
        <f t="shared" si="4"/>
        <v>96</v>
      </c>
      <c r="P13" s="34">
        <v>55</v>
      </c>
      <c r="Q13" s="35">
        <v>50</v>
      </c>
      <c r="R13" s="29">
        <f t="shared" si="5"/>
        <v>105</v>
      </c>
      <c r="S13" s="34">
        <v>44</v>
      </c>
      <c r="T13" s="35">
        <v>41</v>
      </c>
      <c r="U13" s="32">
        <f t="shared" si="6"/>
        <v>85</v>
      </c>
      <c r="V13" s="9">
        <f t="shared" si="7"/>
        <v>286</v>
      </c>
      <c r="W13" s="9">
        <f t="shared" si="8"/>
        <v>191</v>
      </c>
      <c r="X13" s="57">
        <f t="shared" si="9"/>
        <v>46.6</v>
      </c>
      <c r="Y13" s="32">
        <v>0</v>
      </c>
      <c r="Z13" s="12">
        <f t="shared" si="10"/>
        <v>46.6</v>
      </c>
    </row>
    <row r="14" spans="1:26" ht="15">
      <c r="A14" s="58" t="s">
        <v>48</v>
      </c>
      <c r="B14" s="29" t="s">
        <v>45</v>
      </c>
      <c r="C14" s="55">
        <v>65</v>
      </c>
      <c r="D14" s="56">
        <v>65</v>
      </c>
      <c r="E14" s="29">
        <f t="shared" si="0"/>
        <v>130</v>
      </c>
      <c r="F14" s="34">
        <v>70</v>
      </c>
      <c r="G14" s="35">
        <v>67</v>
      </c>
      <c r="H14" s="29">
        <f t="shared" si="1"/>
        <v>137</v>
      </c>
      <c r="I14" s="34">
        <v>77</v>
      </c>
      <c r="J14" s="35">
        <v>70</v>
      </c>
      <c r="K14" s="32">
        <f t="shared" si="2"/>
        <v>147</v>
      </c>
      <c r="L14" s="9">
        <f t="shared" si="3"/>
        <v>414</v>
      </c>
      <c r="M14" s="36">
        <v>73</v>
      </c>
      <c r="N14" s="35">
        <v>73</v>
      </c>
      <c r="O14" s="29">
        <f t="shared" si="4"/>
        <v>146</v>
      </c>
      <c r="P14" s="34">
        <v>69</v>
      </c>
      <c r="Q14" s="35">
        <v>67</v>
      </c>
      <c r="R14" s="29">
        <f t="shared" si="5"/>
        <v>136</v>
      </c>
      <c r="S14" s="34">
        <v>73</v>
      </c>
      <c r="T14" s="35">
        <v>74</v>
      </c>
      <c r="U14" s="32">
        <f t="shared" si="6"/>
        <v>147</v>
      </c>
      <c r="V14" s="9">
        <f t="shared" si="7"/>
        <v>429</v>
      </c>
      <c r="W14" s="9">
        <f t="shared" si="8"/>
        <v>276</v>
      </c>
      <c r="X14" s="57">
        <f t="shared" si="9"/>
        <v>70.15</v>
      </c>
      <c r="Y14" s="32">
        <v>0</v>
      </c>
      <c r="Z14" s="12">
        <f t="shared" si="10"/>
        <v>70.15</v>
      </c>
    </row>
    <row r="15" spans="1:26" ht="15">
      <c r="A15" s="58" t="s">
        <v>16</v>
      </c>
      <c r="B15" s="29" t="s">
        <v>49</v>
      </c>
      <c r="C15" s="55">
        <v>78</v>
      </c>
      <c r="D15" s="56">
        <v>81</v>
      </c>
      <c r="E15" s="29">
        <f t="shared" si="0"/>
        <v>159</v>
      </c>
      <c r="F15" s="34">
        <v>65</v>
      </c>
      <c r="G15" s="35">
        <v>61</v>
      </c>
      <c r="H15" s="29">
        <f t="shared" si="1"/>
        <v>126</v>
      </c>
      <c r="I15" s="34">
        <v>86</v>
      </c>
      <c r="J15" s="35">
        <v>86</v>
      </c>
      <c r="K15" s="32">
        <f t="shared" si="2"/>
        <v>172</v>
      </c>
      <c r="L15" s="9">
        <f t="shared" si="3"/>
        <v>457</v>
      </c>
      <c r="M15" s="36">
        <v>60</v>
      </c>
      <c r="N15" s="35">
        <v>61</v>
      </c>
      <c r="O15" s="29">
        <f t="shared" si="4"/>
        <v>121</v>
      </c>
      <c r="P15" s="34">
        <v>79</v>
      </c>
      <c r="Q15" s="35">
        <v>81</v>
      </c>
      <c r="R15" s="29">
        <f t="shared" si="5"/>
        <v>160</v>
      </c>
      <c r="S15" s="34">
        <v>72</v>
      </c>
      <c r="T15" s="35">
        <v>72</v>
      </c>
      <c r="U15" s="32">
        <f t="shared" si="6"/>
        <v>144</v>
      </c>
      <c r="V15" s="9">
        <f t="shared" si="7"/>
        <v>425</v>
      </c>
      <c r="W15" s="9">
        <f t="shared" si="8"/>
        <v>280</v>
      </c>
      <c r="X15" s="57">
        <f t="shared" si="9"/>
        <v>73</v>
      </c>
      <c r="Y15" s="32">
        <v>0</v>
      </c>
      <c r="Z15" s="12">
        <f t="shared" si="10"/>
        <v>73</v>
      </c>
    </row>
    <row r="16" spans="1:26" ht="15">
      <c r="A16" s="58" t="s">
        <v>17</v>
      </c>
      <c r="B16" s="29" t="s">
        <v>49</v>
      </c>
      <c r="C16" s="55">
        <v>78</v>
      </c>
      <c r="D16" s="56">
        <v>71</v>
      </c>
      <c r="E16" s="29">
        <f t="shared" si="0"/>
        <v>149</v>
      </c>
      <c r="F16" s="34">
        <v>74</v>
      </c>
      <c r="G16" s="35">
        <v>77</v>
      </c>
      <c r="H16" s="29">
        <f t="shared" si="1"/>
        <v>151</v>
      </c>
      <c r="I16" s="34">
        <v>72</v>
      </c>
      <c r="J16" s="35">
        <v>72</v>
      </c>
      <c r="K16" s="32">
        <f t="shared" si="2"/>
        <v>144</v>
      </c>
      <c r="L16" s="9">
        <f t="shared" si="3"/>
        <v>444</v>
      </c>
      <c r="M16" s="36">
        <v>81</v>
      </c>
      <c r="N16" s="35">
        <v>79</v>
      </c>
      <c r="O16" s="29">
        <f t="shared" si="4"/>
        <v>160</v>
      </c>
      <c r="P16" s="34">
        <v>88</v>
      </c>
      <c r="Q16" s="35">
        <v>84</v>
      </c>
      <c r="R16" s="29">
        <f t="shared" si="5"/>
        <v>172</v>
      </c>
      <c r="S16" s="34">
        <v>84</v>
      </c>
      <c r="T16" s="35">
        <v>82</v>
      </c>
      <c r="U16" s="32">
        <f t="shared" si="6"/>
        <v>166</v>
      </c>
      <c r="V16" s="9">
        <f t="shared" si="7"/>
        <v>498</v>
      </c>
      <c r="W16" s="9">
        <f t="shared" si="8"/>
        <v>309</v>
      </c>
      <c r="X16" s="57">
        <f t="shared" si="9"/>
        <v>77.30000000000001</v>
      </c>
      <c r="Y16" s="32">
        <v>0.01</v>
      </c>
      <c r="Z16" s="12">
        <f t="shared" si="10"/>
        <v>77.29</v>
      </c>
    </row>
    <row r="17" spans="1:26" ht="15">
      <c r="A17" s="58" t="s">
        <v>10</v>
      </c>
      <c r="B17" s="29" t="s">
        <v>49</v>
      </c>
      <c r="C17" s="55">
        <v>70</v>
      </c>
      <c r="D17" s="56">
        <v>66</v>
      </c>
      <c r="E17" s="29">
        <f t="shared" si="0"/>
        <v>136</v>
      </c>
      <c r="F17" s="34">
        <v>73</v>
      </c>
      <c r="G17" s="35">
        <v>70</v>
      </c>
      <c r="H17" s="29">
        <f t="shared" si="1"/>
        <v>143</v>
      </c>
      <c r="I17" s="34">
        <v>76</v>
      </c>
      <c r="J17" s="35">
        <v>60</v>
      </c>
      <c r="K17" s="32">
        <f t="shared" si="2"/>
        <v>136</v>
      </c>
      <c r="L17" s="9">
        <f t="shared" si="3"/>
        <v>415</v>
      </c>
      <c r="M17" s="36">
        <v>71</v>
      </c>
      <c r="N17" s="35">
        <v>69</v>
      </c>
      <c r="O17" s="29">
        <f t="shared" si="4"/>
        <v>140</v>
      </c>
      <c r="P17" s="34">
        <v>82</v>
      </c>
      <c r="Q17" s="35">
        <v>79</v>
      </c>
      <c r="R17" s="29">
        <f t="shared" si="5"/>
        <v>161</v>
      </c>
      <c r="S17" s="34">
        <v>69</v>
      </c>
      <c r="T17" s="35">
        <v>71</v>
      </c>
      <c r="U17" s="32">
        <f t="shared" si="6"/>
        <v>140</v>
      </c>
      <c r="V17" s="9">
        <f t="shared" si="7"/>
        <v>441</v>
      </c>
      <c r="W17" s="9">
        <f t="shared" si="8"/>
        <v>276</v>
      </c>
      <c r="X17" s="57">
        <f t="shared" si="9"/>
        <v>70.55</v>
      </c>
      <c r="Y17" s="32"/>
      <c r="Z17" s="12">
        <f t="shared" si="10"/>
        <v>70.55</v>
      </c>
    </row>
    <row r="18" spans="1:26" ht="15">
      <c r="A18" s="58" t="s">
        <v>9</v>
      </c>
      <c r="B18" s="29" t="s">
        <v>49</v>
      </c>
      <c r="C18" s="55">
        <v>71</v>
      </c>
      <c r="D18" s="56">
        <v>67</v>
      </c>
      <c r="E18" s="29">
        <f t="shared" si="0"/>
        <v>138</v>
      </c>
      <c r="F18" s="34">
        <v>60</v>
      </c>
      <c r="G18" s="35">
        <v>56</v>
      </c>
      <c r="H18" s="29">
        <f t="shared" si="1"/>
        <v>116</v>
      </c>
      <c r="I18" s="34">
        <v>76</v>
      </c>
      <c r="J18" s="35">
        <v>76</v>
      </c>
      <c r="K18" s="32">
        <f t="shared" si="2"/>
        <v>152</v>
      </c>
      <c r="L18" s="9">
        <f t="shared" si="3"/>
        <v>406</v>
      </c>
      <c r="M18" s="36">
        <v>57</v>
      </c>
      <c r="N18" s="35">
        <v>58</v>
      </c>
      <c r="O18" s="29">
        <f t="shared" si="4"/>
        <v>115</v>
      </c>
      <c r="P18" s="34">
        <v>67</v>
      </c>
      <c r="Q18" s="35">
        <v>61</v>
      </c>
      <c r="R18" s="29">
        <f t="shared" si="5"/>
        <v>128</v>
      </c>
      <c r="S18" s="34">
        <v>70</v>
      </c>
      <c r="T18" s="35">
        <v>68</v>
      </c>
      <c r="U18" s="32">
        <f t="shared" si="6"/>
        <v>138</v>
      </c>
      <c r="V18" s="9">
        <f t="shared" si="7"/>
        <v>381</v>
      </c>
      <c r="W18" s="9">
        <f t="shared" si="8"/>
        <v>253</v>
      </c>
      <c r="X18" s="57">
        <f t="shared" si="9"/>
        <v>65.4</v>
      </c>
      <c r="Y18" s="32"/>
      <c r="Z18" s="12">
        <f t="shared" si="10"/>
        <v>65.4</v>
      </c>
    </row>
    <row r="19" spans="1:26" ht="15">
      <c r="A19" s="58" t="s">
        <v>50</v>
      </c>
      <c r="B19" s="29" t="s">
        <v>49</v>
      </c>
      <c r="C19" s="55">
        <v>55</v>
      </c>
      <c r="D19" s="56">
        <v>56</v>
      </c>
      <c r="E19" s="29">
        <f t="shared" si="0"/>
        <v>111</v>
      </c>
      <c r="F19" s="34">
        <v>52</v>
      </c>
      <c r="G19" s="35">
        <v>53</v>
      </c>
      <c r="H19" s="29">
        <f t="shared" si="1"/>
        <v>105</v>
      </c>
      <c r="I19" s="34">
        <v>65</v>
      </c>
      <c r="J19" s="35">
        <v>53</v>
      </c>
      <c r="K19" s="32">
        <f t="shared" si="2"/>
        <v>118</v>
      </c>
      <c r="L19" s="9">
        <f t="shared" si="3"/>
        <v>334</v>
      </c>
      <c r="M19" s="36">
        <v>52</v>
      </c>
      <c r="N19" s="35">
        <v>51</v>
      </c>
      <c r="O19" s="29">
        <f t="shared" si="4"/>
        <v>103</v>
      </c>
      <c r="P19" s="34">
        <v>58</v>
      </c>
      <c r="Q19" s="35">
        <v>52</v>
      </c>
      <c r="R19" s="29">
        <f t="shared" si="5"/>
        <v>110</v>
      </c>
      <c r="S19" s="34">
        <v>52</v>
      </c>
      <c r="T19" s="35">
        <v>51</v>
      </c>
      <c r="U19" s="32">
        <f t="shared" si="6"/>
        <v>103</v>
      </c>
      <c r="V19" s="9">
        <f t="shared" si="7"/>
        <v>316</v>
      </c>
      <c r="W19" s="9">
        <f t="shared" si="8"/>
        <v>214</v>
      </c>
      <c r="X19" s="57">
        <f t="shared" si="9"/>
        <v>54.35</v>
      </c>
      <c r="Y19" s="32"/>
      <c r="Z19" s="12">
        <f t="shared" si="10"/>
        <v>54.35</v>
      </c>
    </row>
    <row r="20" spans="1:26" ht="15">
      <c r="A20" s="58" t="s">
        <v>14</v>
      </c>
      <c r="B20" s="29" t="s">
        <v>51</v>
      </c>
      <c r="C20" s="55">
        <v>86</v>
      </c>
      <c r="D20" s="56">
        <v>82</v>
      </c>
      <c r="E20" s="29">
        <f t="shared" si="0"/>
        <v>168</v>
      </c>
      <c r="F20" s="34">
        <v>80</v>
      </c>
      <c r="G20" s="35">
        <v>78</v>
      </c>
      <c r="H20" s="29">
        <f t="shared" si="1"/>
        <v>158</v>
      </c>
      <c r="I20" s="34">
        <v>83</v>
      </c>
      <c r="J20" s="35">
        <v>83</v>
      </c>
      <c r="K20" s="32">
        <f t="shared" si="2"/>
        <v>166</v>
      </c>
      <c r="L20" s="9">
        <f t="shared" si="3"/>
        <v>492</v>
      </c>
      <c r="M20" s="36">
        <v>83</v>
      </c>
      <c r="N20" s="35">
        <v>85</v>
      </c>
      <c r="O20" s="29">
        <f t="shared" si="4"/>
        <v>168</v>
      </c>
      <c r="P20" s="34">
        <v>85</v>
      </c>
      <c r="Q20" s="35">
        <v>85</v>
      </c>
      <c r="R20" s="29">
        <f t="shared" si="5"/>
        <v>170</v>
      </c>
      <c r="S20" s="34">
        <v>79</v>
      </c>
      <c r="T20" s="35">
        <v>78</v>
      </c>
      <c r="U20" s="32">
        <f t="shared" si="6"/>
        <v>157</v>
      </c>
      <c r="V20" s="9">
        <f t="shared" si="7"/>
        <v>495</v>
      </c>
      <c r="W20" s="9">
        <f t="shared" si="8"/>
        <v>336</v>
      </c>
      <c r="X20" s="57">
        <f t="shared" si="9"/>
        <v>82.35000000000001</v>
      </c>
      <c r="Y20" s="32"/>
      <c r="Z20" s="12">
        <f t="shared" si="10"/>
        <v>82.35000000000001</v>
      </c>
    </row>
    <row r="21" spans="1:26" ht="15">
      <c r="A21" s="58" t="s">
        <v>12</v>
      </c>
      <c r="B21" s="29" t="s">
        <v>51</v>
      </c>
      <c r="C21" s="55">
        <v>76</v>
      </c>
      <c r="D21" s="56">
        <v>78</v>
      </c>
      <c r="E21" s="29">
        <f t="shared" si="0"/>
        <v>154</v>
      </c>
      <c r="F21" s="34">
        <v>69</v>
      </c>
      <c r="G21" s="35">
        <v>70</v>
      </c>
      <c r="H21" s="29">
        <f t="shared" si="1"/>
        <v>139</v>
      </c>
      <c r="I21" s="34">
        <v>88</v>
      </c>
      <c r="J21" s="35">
        <v>88</v>
      </c>
      <c r="K21" s="32">
        <f t="shared" si="2"/>
        <v>176</v>
      </c>
      <c r="L21" s="9">
        <f t="shared" si="3"/>
        <v>469</v>
      </c>
      <c r="M21" s="36">
        <v>65</v>
      </c>
      <c r="N21" s="35">
        <v>66</v>
      </c>
      <c r="O21" s="29">
        <f t="shared" si="4"/>
        <v>131</v>
      </c>
      <c r="P21" s="34">
        <v>77</v>
      </c>
      <c r="Q21" s="35">
        <v>76</v>
      </c>
      <c r="R21" s="29">
        <f t="shared" si="5"/>
        <v>153</v>
      </c>
      <c r="S21" s="34">
        <v>76</v>
      </c>
      <c r="T21" s="35">
        <v>73</v>
      </c>
      <c r="U21" s="32">
        <f t="shared" si="6"/>
        <v>149</v>
      </c>
      <c r="V21" s="9">
        <f t="shared" si="7"/>
        <v>433</v>
      </c>
      <c r="W21" s="9">
        <f t="shared" si="8"/>
        <v>285</v>
      </c>
      <c r="X21" s="57">
        <f t="shared" si="9"/>
        <v>75.10000000000001</v>
      </c>
      <c r="Y21" s="32">
        <v>0</v>
      </c>
      <c r="Z21" s="12">
        <f t="shared" si="10"/>
        <v>75.10000000000001</v>
      </c>
    </row>
    <row r="22" spans="1:26" ht="15">
      <c r="A22" s="58" t="s">
        <v>8</v>
      </c>
      <c r="B22" s="29" t="s">
        <v>51</v>
      </c>
      <c r="C22" s="55">
        <v>83</v>
      </c>
      <c r="D22" s="56">
        <v>81</v>
      </c>
      <c r="E22" s="29">
        <f t="shared" si="0"/>
        <v>164</v>
      </c>
      <c r="F22" s="34">
        <v>83</v>
      </c>
      <c r="G22" s="35">
        <v>82</v>
      </c>
      <c r="H22" s="29">
        <f t="shared" si="1"/>
        <v>165</v>
      </c>
      <c r="I22" s="34">
        <v>72</v>
      </c>
      <c r="J22" s="35">
        <v>76</v>
      </c>
      <c r="K22" s="32">
        <f t="shared" si="2"/>
        <v>148</v>
      </c>
      <c r="L22" s="9">
        <f t="shared" si="3"/>
        <v>477</v>
      </c>
      <c r="M22" s="36">
        <v>76</v>
      </c>
      <c r="N22" s="35">
        <v>75</v>
      </c>
      <c r="O22" s="29">
        <f t="shared" si="4"/>
        <v>151</v>
      </c>
      <c r="P22" s="34">
        <v>84</v>
      </c>
      <c r="Q22" s="35">
        <v>82</v>
      </c>
      <c r="R22" s="29">
        <f t="shared" si="5"/>
        <v>166</v>
      </c>
      <c r="S22" s="34">
        <v>82</v>
      </c>
      <c r="T22" s="35">
        <v>83</v>
      </c>
      <c r="U22" s="32">
        <f t="shared" si="6"/>
        <v>165</v>
      </c>
      <c r="V22" s="9">
        <f t="shared" si="7"/>
        <v>482</v>
      </c>
      <c r="W22" s="9">
        <f t="shared" si="8"/>
        <v>315</v>
      </c>
      <c r="X22" s="57">
        <f t="shared" si="9"/>
        <v>79.35000000000001</v>
      </c>
      <c r="Y22" s="32">
        <v>0</v>
      </c>
      <c r="Z22" s="12">
        <f t="shared" si="10"/>
        <v>79.35000000000001</v>
      </c>
    </row>
    <row r="23" spans="1:26" ht="15">
      <c r="A23" s="58" t="s">
        <v>11</v>
      </c>
      <c r="B23" s="29" t="s">
        <v>51</v>
      </c>
      <c r="C23" s="55">
        <v>77</v>
      </c>
      <c r="D23" s="56">
        <v>70</v>
      </c>
      <c r="E23" s="29">
        <f t="shared" si="0"/>
        <v>147</v>
      </c>
      <c r="F23" s="34">
        <v>65</v>
      </c>
      <c r="G23" s="35">
        <v>65</v>
      </c>
      <c r="H23" s="29">
        <f t="shared" si="1"/>
        <v>130</v>
      </c>
      <c r="I23" s="34">
        <v>70</v>
      </c>
      <c r="J23" s="35">
        <v>70</v>
      </c>
      <c r="K23" s="32">
        <f t="shared" si="2"/>
        <v>140</v>
      </c>
      <c r="L23" s="9">
        <f t="shared" si="3"/>
        <v>417</v>
      </c>
      <c r="M23" s="36">
        <v>67</v>
      </c>
      <c r="N23" s="35">
        <v>67</v>
      </c>
      <c r="O23" s="29">
        <f t="shared" si="4"/>
        <v>134</v>
      </c>
      <c r="P23" s="34">
        <v>74</v>
      </c>
      <c r="Q23" s="35">
        <v>70</v>
      </c>
      <c r="R23" s="29">
        <f t="shared" si="5"/>
        <v>144</v>
      </c>
      <c r="S23" s="34">
        <v>67</v>
      </c>
      <c r="T23" s="35">
        <v>65</v>
      </c>
      <c r="U23" s="32">
        <f t="shared" si="6"/>
        <v>132</v>
      </c>
      <c r="V23" s="9">
        <f t="shared" si="7"/>
        <v>410</v>
      </c>
      <c r="W23" s="9">
        <f t="shared" si="8"/>
        <v>281</v>
      </c>
      <c r="X23" s="57">
        <f t="shared" si="9"/>
        <v>68.9</v>
      </c>
      <c r="Y23" s="32">
        <v>0</v>
      </c>
      <c r="Z23" s="12">
        <f t="shared" si="10"/>
        <v>68.9</v>
      </c>
    </row>
    <row r="24" spans="1:26" ht="15">
      <c r="A24" s="59"/>
      <c r="B24" s="29"/>
      <c r="C24" s="55"/>
      <c r="D24" s="56">
        <v>0</v>
      </c>
      <c r="E24" s="29">
        <f t="shared" si="0"/>
        <v>0</v>
      </c>
      <c r="F24" s="37">
        <v>0</v>
      </c>
      <c r="G24" s="38">
        <v>0</v>
      </c>
      <c r="H24" s="29">
        <f t="shared" si="1"/>
        <v>0</v>
      </c>
      <c r="I24" s="37">
        <v>0</v>
      </c>
      <c r="J24" s="38">
        <v>0</v>
      </c>
      <c r="K24" s="32">
        <f t="shared" si="2"/>
        <v>0</v>
      </c>
      <c r="L24" s="9">
        <f t="shared" si="3"/>
        <v>0</v>
      </c>
      <c r="M24" s="39">
        <v>0</v>
      </c>
      <c r="N24" s="38">
        <v>0</v>
      </c>
      <c r="O24" s="29">
        <f t="shared" si="4"/>
        <v>0</v>
      </c>
      <c r="P24" s="37">
        <v>0</v>
      </c>
      <c r="Q24" s="38">
        <v>0</v>
      </c>
      <c r="R24" s="29">
        <f t="shared" si="5"/>
        <v>0</v>
      </c>
      <c r="S24" s="37">
        <v>0</v>
      </c>
      <c r="T24" s="38">
        <v>0</v>
      </c>
      <c r="U24" s="32">
        <f t="shared" si="6"/>
        <v>0</v>
      </c>
      <c r="V24" s="9">
        <f t="shared" si="7"/>
        <v>0</v>
      </c>
      <c r="W24" s="9">
        <f t="shared" si="8"/>
        <v>0</v>
      </c>
      <c r="X24" s="57">
        <f t="shared" si="9"/>
        <v>0</v>
      </c>
      <c r="Y24" s="32">
        <v>0</v>
      </c>
      <c r="Z24" s="12">
        <f t="shared" si="10"/>
        <v>0</v>
      </c>
    </row>
    <row r="25" spans="1:26" ht="15.75">
      <c r="A25" s="40"/>
      <c r="B25" s="41"/>
      <c r="C25" s="42"/>
      <c r="D25" s="43"/>
      <c r="E25" s="44"/>
      <c r="F25" s="42"/>
      <c r="G25" s="43"/>
      <c r="H25" s="44"/>
      <c r="I25" s="42"/>
      <c r="J25" s="43"/>
      <c r="K25" s="45"/>
      <c r="L25" s="46"/>
      <c r="M25" s="47"/>
      <c r="N25" s="43"/>
      <c r="O25" s="44"/>
      <c r="P25" s="42"/>
      <c r="Q25" s="43"/>
      <c r="R25" s="44"/>
      <c r="S25" s="42"/>
      <c r="T25" s="43"/>
      <c r="U25" s="45"/>
      <c r="V25" s="46"/>
      <c r="W25" s="46"/>
      <c r="X25" s="60"/>
      <c r="Y25" s="45"/>
      <c r="Z25" s="48"/>
    </row>
    <row r="26" spans="1:26" ht="11.2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78" t="s">
        <v>35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2.75" customHeight="1">
      <c r="A28" s="5" t="s">
        <v>18</v>
      </c>
      <c r="B28" s="5"/>
      <c r="C28" s="68" t="s">
        <v>0</v>
      </c>
      <c r="D28" s="69"/>
      <c r="E28" s="70"/>
      <c r="F28" s="71" t="s">
        <v>1</v>
      </c>
      <c r="G28" s="69"/>
      <c r="H28" s="70"/>
      <c r="I28" s="71" t="s">
        <v>2</v>
      </c>
      <c r="J28" s="69"/>
      <c r="K28" s="70"/>
      <c r="L28" s="3" t="s">
        <v>6</v>
      </c>
      <c r="M28" s="71" t="s">
        <v>3</v>
      </c>
      <c r="N28" s="69"/>
      <c r="O28" s="70"/>
      <c r="P28" s="71" t="s">
        <v>4</v>
      </c>
      <c r="Q28" s="69"/>
      <c r="R28" s="70"/>
      <c r="S28" s="71" t="s">
        <v>5</v>
      </c>
      <c r="T28" s="69"/>
      <c r="U28" s="79"/>
      <c r="V28" s="6" t="s">
        <v>19</v>
      </c>
      <c r="W28" s="6" t="s">
        <v>20</v>
      </c>
      <c r="X28" s="6" t="s">
        <v>21</v>
      </c>
      <c r="Y28" s="7" t="s">
        <v>22</v>
      </c>
      <c r="Z28" s="8" t="s">
        <v>23</v>
      </c>
    </row>
    <row r="29" spans="1:26" ht="12.75" customHeight="1">
      <c r="A29" s="9" t="s">
        <v>24</v>
      </c>
      <c r="B29" s="9"/>
      <c r="C29" s="72" t="str">
        <f>C6</f>
        <v>Durett</v>
      </c>
      <c r="D29" s="73"/>
      <c r="E29" s="74"/>
      <c r="F29" s="75" t="str">
        <f>F6</f>
        <v>Wagner</v>
      </c>
      <c r="G29" s="73"/>
      <c r="H29" s="74"/>
      <c r="I29" s="75" t="str">
        <f>I6</f>
        <v>Bushman</v>
      </c>
      <c r="J29" s="73"/>
      <c r="K29" s="74"/>
      <c r="L29" s="10" t="s">
        <v>7</v>
      </c>
      <c r="M29" s="75" t="str">
        <f>M6</f>
        <v>Black</v>
      </c>
      <c r="N29" s="73"/>
      <c r="O29" s="74"/>
      <c r="P29" s="75" t="str">
        <f>P6</f>
        <v>Tilly</v>
      </c>
      <c r="Q29" s="73"/>
      <c r="R29" s="74"/>
      <c r="S29" s="75" t="str">
        <f>S6</f>
        <v>Hall</v>
      </c>
      <c r="T29" s="73"/>
      <c r="U29" s="80"/>
      <c r="V29" s="11" t="s">
        <v>7</v>
      </c>
      <c r="W29" s="11" t="s">
        <v>7</v>
      </c>
      <c r="X29" s="11" t="s">
        <v>7</v>
      </c>
      <c r="Y29" s="9"/>
      <c r="Z29" s="12"/>
    </row>
    <row r="30" spans="1:26" ht="13.5" customHeight="1">
      <c r="A30" s="13" t="s">
        <v>25</v>
      </c>
      <c r="B30" s="13" t="s">
        <v>26</v>
      </c>
      <c r="C30" s="14" t="s">
        <v>27</v>
      </c>
      <c r="D30" s="15" t="s">
        <v>28</v>
      </c>
      <c r="E30" s="15" t="s">
        <v>7</v>
      </c>
      <c r="F30" s="15" t="s">
        <v>29</v>
      </c>
      <c r="G30" s="15" t="s">
        <v>30</v>
      </c>
      <c r="H30" s="15" t="s">
        <v>7</v>
      </c>
      <c r="I30" s="15" t="s">
        <v>31</v>
      </c>
      <c r="J30" s="15" t="s">
        <v>32</v>
      </c>
      <c r="K30" s="15" t="s">
        <v>7</v>
      </c>
      <c r="L30" s="16"/>
      <c r="M30" s="15" t="s">
        <v>27</v>
      </c>
      <c r="N30" s="15" t="s">
        <v>28</v>
      </c>
      <c r="O30" s="15" t="s">
        <v>7</v>
      </c>
      <c r="P30" s="15" t="s">
        <v>33</v>
      </c>
      <c r="Q30" s="15" t="s">
        <v>34</v>
      </c>
      <c r="R30" s="15" t="s">
        <v>7</v>
      </c>
      <c r="S30" s="15" t="s">
        <v>33</v>
      </c>
      <c r="T30" s="15" t="s">
        <v>34</v>
      </c>
      <c r="U30" s="17" t="s">
        <v>7</v>
      </c>
      <c r="V30" s="18"/>
      <c r="W30" s="18"/>
      <c r="X30" s="18"/>
      <c r="Y30" s="18"/>
      <c r="Z30" s="19"/>
    </row>
    <row r="31" spans="1:26" ht="15.75" customHeight="1">
      <c r="A31" s="20"/>
      <c r="B31" s="21"/>
      <c r="C31" s="22"/>
      <c r="D31" s="23"/>
      <c r="E31" s="24"/>
      <c r="F31" s="22"/>
      <c r="G31" s="23"/>
      <c r="H31" s="24"/>
      <c r="I31" s="22"/>
      <c r="J31" s="23"/>
      <c r="K31" s="25"/>
      <c r="L31" s="26"/>
      <c r="M31" s="27"/>
      <c r="N31" s="23"/>
      <c r="O31" s="24"/>
      <c r="P31" s="22"/>
      <c r="Q31" s="23"/>
      <c r="R31" s="24"/>
      <c r="S31" s="22"/>
      <c r="T31" s="23"/>
      <c r="U31" s="25"/>
      <c r="V31" s="26"/>
      <c r="W31" s="26"/>
      <c r="X31" s="26"/>
      <c r="Y31" s="26"/>
      <c r="Z31" s="28"/>
    </row>
    <row r="32" spans="1:26" ht="15">
      <c r="A32" s="54" t="s">
        <v>44</v>
      </c>
      <c r="B32" s="29" t="str">
        <f aca="true" t="shared" si="11" ref="B32:B46">B9</f>
        <v>A</v>
      </c>
      <c r="C32" s="30">
        <f aca="true" t="shared" si="12" ref="C32:H32">RANK(C9,C$9:C$24)</f>
        <v>10</v>
      </c>
      <c r="D32" s="31">
        <f t="shared" si="12"/>
        <v>13</v>
      </c>
      <c r="E32" s="29">
        <f t="shared" si="12"/>
        <v>12</v>
      </c>
      <c r="F32" s="30">
        <f t="shared" si="12"/>
        <v>12</v>
      </c>
      <c r="G32" s="31">
        <f t="shared" si="12"/>
        <v>13</v>
      </c>
      <c r="H32" s="29">
        <f t="shared" si="12"/>
        <v>13</v>
      </c>
      <c r="I32" s="30">
        <f aca="true" t="shared" si="13" ref="I32:I46">RANK(I9,I$9:I$24)</f>
        <v>11</v>
      </c>
      <c r="J32" s="31">
        <f aca="true" t="shared" si="14" ref="J32:J46">RANK(J9,J$9:J$24)</f>
        <v>10</v>
      </c>
      <c r="K32" s="32">
        <f aca="true" t="shared" si="15" ref="K32:K46">RANK(K9,K$9:K$24)</f>
        <v>10</v>
      </c>
      <c r="L32" s="9">
        <f aca="true" t="shared" si="16" ref="L32:L46">RANK(L9,L$9:L$24)</f>
        <v>11</v>
      </c>
      <c r="M32" s="33">
        <f aca="true" t="shared" si="17" ref="M32:M46">RANK(M9,M$9:M$24)</f>
        <v>13</v>
      </c>
      <c r="N32" s="31">
        <f aca="true" t="shared" si="18" ref="N32:N46">RANK(N9,N$9:N$24)</f>
        <v>13</v>
      </c>
      <c r="O32" s="29">
        <f aca="true" t="shared" si="19" ref="O32:O46">RANK(O9,O$9:O$24)</f>
        <v>13</v>
      </c>
      <c r="P32" s="30">
        <f aca="true" t="shared" si="20" ref="P32:P46">RANK(P9,P$9:P$24)</f>
        <v>11</v>
      </c>
      <c r="Q32" s="31">
        <f aca="true" t="shared" si="21" ref="Q32:Q46">RANK(Q9,Q$9:Q$24)</f>
        <v>12</v>
      </c>
      <c r="R32" s="29">
        <f aca="true" t="shared" si="22" ref="R32:R46">RANK(R9,R$9:R$24)</f>
        <v>12</v>
      </c>
      <c r="S32" s="30">
        <f aca="true" t="shared" si="23" ref="S32:S46">RANK(S9,S$9:S$24)</f>
        <v>11</v>
      </c>
      <c r="T32" s="31">
        <f aca="true" t="shared" si="24" ref="T32:T46">RANK(T9,T$9:T$24)</f>
        <v>11</v>
      </c>
      <c r="U32" s="32">
        <f aca="true" t="shared" si="25" ref="U32:U46">RANK(U9,U$9:U$24)</f>
        <v>11</v>
      </c>
      <c r="V32" s="9">
        <f aca="true" t="shared" si="26" ref="V32:V46">RANK(V9,V$9:V$24)</f>
        <v>11</v>
      </c>
      <c r="W32" s="9">
        <f aca="true" t="shared" si="27" ref="W32:W46">RANK(W9,W$9:W$24)</f>
        <v>13</v>
      </c>
      <c r="X32" s="9">
        <f aca="true" t="shared" si="28" ref="X32:X46">RANK(X9,X$9:X$24)</f>
        <v>11</v>
      </c>
      <c r="Y32" s="9">
        <f aca="true" t="shared" si="29" ref="Y32:Y46">RANK(Y9,Y$9:Y$24)</f>
        <v>1</v>
      </c>
      <c r="Z32" s="9">
        <f aca="true" t="shared" si="30" ref="Z32:Z46">RANK(Z9,Z$9:Z$24)</f>
        <v>11</v>
      </c>
    </row>
    <row r="33" spans="1:26" ht="15">
      <c r="A33" s="58" t="s">
        <v>46</v>
      </c>
      <c r="B33" s="29" t="str">
        <f t="shared" si="11"/>
        <v>A</v>
      </c>
      <c r="C33" s="34">
        <f aca="true" t="shared" si="31" ref="C33:E46">RANK(C10,C$9:C$24)</f>
        <v>13</v>
      </c>
      <c r="D33" s="35">
        <f t="shared" si="31"/>
        <v>11</v>
      </c>
      <c r="E33" s="29">
        <f t="shared" si="31"/>
        <v>11</v>
      </c>
      <c r="F33" s="34">
        <f aca="true" t="shared" si="32" ref="F33:H46">RANK(F10,F$9:F$24)</f>
        <v>12</v>
      </c>
      <c r="G33" s="35">
        <f t="shared" si="32"/>
        <v>11</v>
      </c>
      <c r="H33" s="29">
        <f t="shared" si="32"/>
        <v>11</v>
      </c>
      <c r="I33" s="34">
        <f t="shared" si="13"/>
        <v>14</v>
      </c>
      <c r="J33" s="35">
        <f t="shared" si="14"/>
        <v>14</v>
      </c>
      <c r="K33" s="32">
        <f t="shared" si="15"/>
        <v>14</v>
      </c>
      <c r="L33" s="9">
        <f t="shared" si="16"/>
        <v>13</v>
      </c>
      <c r="M33" s="36">
        <f t="shared" si="17"/>
        <v>10</v>
      </c>
      <c r="N33" s="35">
        <f t="shared" si="18"/>
        <v>11</v>
      </c>
      <c r="O33" s="29">
        <f t="shared" si="19"/>
        <v>11</v>
      </c>
      <c r="P33" s="34">
        <f t="shared" si="20"/>
        <v>12</v>
      </c>
      <c r="Q33" s="35">
        <f t="shared" si="21"/>
        <v>10</v>
      </c>
      <c r="R33" s="29">
        <f t="shared" si="22"/>
        <v>11</v>
      </c>
      <c r="S33" s="34">
        <f t="shared" si="23"/>
        <v>12</v>
      </c>
      <c r="T33" s="35">
        <f t="shared" si="24"/>
        <v>12</v>
      </c>
      <c r="U33" s="32">
        <f t="shared" si="25"/>
        <v>12</v>
      </c>
      <c r="V33" s="9">
        <f t="shared" si="26"/>
        <v>11</v>
      </c>
      <c r="W33" s="9">
        <f t="shared" si="27"/>
        <v>11</v>
      </c>
      <c r="X33" s="9">
        <f t="shared" si="28"/>
        <v>12</v>
      </c>
      <c r="Y33" s="9">
        <f t="shared" si="29"/>
        <v>4</v>
      </c>
      <c r="Z33" s="9">
        <f t="shared" si="30"/>
        <v>12</v>
      </c>
    </row>
    <row r="34" spans="1:26" ht="15">
      <c r="A34" s="58" t="s">
        <v>13</v>
      </c>
      <c r="B34" s="29" t="str">
        <f t="shared" si="11"/>
        <v>A</v>
      </c>
      <c r="C34" s="34">
        <f t="shared" si="31"/>
        <v>3</v>
      </c>
      <c r="D34" s="35">
        <f t="shared" si="31"/>
        <v>5</v>
      </c>
      <c r="E34" s="29">
        <f t="shared" si="31"/>
        <v>4</v>
      </c>
      <c r="F34" s="34">
        <f t="shared" si="32"/>
        <v>3</v>
      </c>
      <c r="G34" s="35">
        <f t="shared" si="32"/>
        <v>6</v>
      </c>
      <c r="H34" s="29">
        <f t="shared" si="32"/>
        <v>4</v>
      </c>
      <c r="I34" s="34">
        <f t="shared" si="13"/>
        <v>9</v>
      </c>
      <c r="J34" s="35">
        <f t="shared" si="14"/>
        <v>7</v>
      </c>
      <c r="K34" s="32">
        <f t="shared" si="15"/>
        <v>8</v>
      </c>
      <c r="L34" s="9">
        <f t="shared" si="16"/>
        <v>6</v>
      </c>
      <c r="M34" s="36">
        <f t="shared" si="17"/>
        <v>6</v>
      </c>
      <c r="N34" s="35">
        <f t="shared" si="18"/>
        <v>6</v>
      </c>
      <c r="O34" s="29">
        <f t="shared" si="19"/>
        <v>6</v>
      </c>
      <c r="P34" s="34">
        <f t="shared" si="20"/>
        <v>7</v>
      </c>
      <c r="Q34" s="35">
        <f t="shared" si="21"/>
        <v>7</v>
      </c>
      <c r="R34" s="29">
        <f t="shared" si="22"/>
        <v>7</v>
      </c>
      <c r="S34" s="34">
        <f t="shared" si="23"/>
        <v>10</v>
      </c>
      <c r="T34" s="35">
        <f t="shared" si="24"/>
        <v>9</v>
      </c>
      <c r="U34" s="32">
        <f t="shared" si="25"/>
        <v>10</v>
      </c>
      <c r="V34" s="9">
        <f t="shared" si="26"/>
        <v>8</v>
      </c>
      <c r="W34" s="9">
        <f t="shared" si="27"/>
        <v>4</v>
      </c>
      <c r="X34" s="9">
        <f t="shared" si="28"/>
        <v>6</v>
      </c>
      <c r="Y34" s="9">
        <f t="shared" si="29"/>
        <v>1</v>
      </c>
      <c r="Z34" s="9">
        <f t="shared" si="30"/>
        <v>6</v>
      </c>
    </row>
    <row r="35" spans="1:26" ht="15">
      <c r="A35" s="58" t="s">
        <v>15</v>
      </c>
      <c r="B35" s="29" t="str">
        <f t="shared" si="11"/>
        <v>A</v>
      </c>
      <c r="C35" s="34">
        <f t="shared" si="31"/>
        <v>10</v>
      </c>
      <c r="D35" s="35">
        <f t="shared" si="31"/>
        <v>14</v>
      </c>
      <c r="E35" s="29">
        <f t="shared" si="31"/>
        <v>13</v>
      </c>
      <c r="F35" s="34">
        <f t="shared" si="32"/>
        <v>11</v>
      </c>
      <c r="G35" s="35">
        <f t="shared" si="32"/>
        <v>13</v>
      </c>
      <c r="H35" s="29">
        <f t="shared" si="32"/>
        <v>12</v>
      </c>
      <c r="I35" s="34">
        <f t="shared" si="13"/>
        <v>12</v>
      </c>
      <c r="J35" s="35">
        <f t="shared" si="14"/>
        <v>11</v>
      </c>
      <c r="K35" s="32">
        <f t="shared" si="15"/>
        <v>12</v>
      </c>
      <c r="L35" s="9">
        <f t="shared" si="16"/>
        <v>12</v>
      </c>
      <c r="M35" s="36">
        <f t="shared" si="17"/>
        <v>12</v>
      </c>
      <c r="N35" s="35">
        <f t="shared" si="18"/>
        <v>12</v>
      </c>
      <c r="O35" s="29">
        <f t="shared" si="19"/>
        <v>12</v>
      </c>
      <c r="P35" s="34">
        <f t="shared" si="20"/>
        <v>13</v>
      </c>
      <c r="Q35" s="35">
        <f t="shared" si="21"/>
        <v>13</v>
      </c>
      <c r="R35" s="29">
        <f t="shared" si="22"/>
        <v>13</v>
      </c>
      <c r="S35" s="34">
        <f t="shared" si="23"/>
        <v>14</v>
      </c>
      <c r="T35" s="35">
        <f t="shared" si="24"/>
        <v>14</v>
      </c>
      <c r="U35" s="32">
        <f t="shared" si="25"/>
        <v>14</v>
      </c>
      <c r="V35" s="9">
        <f t="shared" si="26"/>
        <v>13</v>
      </c>
      <c r="W35" s="9">
        <f t="shared" si="27"/>
        <v>12</v>
      </c>
      <c r="X35" s="9">
        <f t="shared" si="28"/>
        <v>13</v>
      </c>
      <c r="Y35" s="9">
        <f t="shared" si="29"/>
        <v>4</v>
      </c>
      <c r="Z35" s="9">
        <f t="shared" si="30"/>
        <v>13</v>
      </c>
    </row>
    <row r="36" spans="1:26" ht="15">
      <c r="A36" s="58" t="s">
        <v>47</v>
      </c>
      <c r="B36" s="29" t="str">
        <f t="shared" si="11"/>
        <v>A</v>
      </c>
      <c r="C36" s="34">
        <f t="shared" si="31"/>
        <v>15</v>
      </c>
      <c r="D36" s="35">
        <f t="shared" si="31"/>
        <v>15</v>
      </c>
      <c r="E36" s="29">
        <f t="shared" si="31"/>
        <v>15</v>
      </c>
      <c r="F36" s="34">
        <f t="shared" si="32"/>
        <v>15</v>
      </c>
      <c r="G36" s="35">
        <f t="shared" si="32"/>
        <v>15</v>
      </c>
      <c r="H36" s="29">
        <f t="shared" si="32"/>
        <v>15</v>
      </c>
      <c r="I36" s="34">
        <f t="shared" si="13"/>
        <v>15</v>
      </c>
      <c r="J36" s="35">
        <f t="shared" si="14"/>
        <v>15</v>
      </c>
      <c r="K36" s="32">
        <f t="shared" si="15"/>
        <v>15</v>
      </c>
      <c r="L36" s="9">
        <f t="shared" si="16"/>
        <v>15</v>
      </c>
      <c r="M36" s="36">
        <f t="shared" si="17"/>
        <v>15</v>
      </c>
      <c r="N36" s="35">
        <f t="shared" si="18"/>
        <v>15</v>
      </c>
      <c r="O36" s="29">
        <f t="shared" si="19"/>
        <v>15</v>
      </c>
      <c r="P36" s="34">
        <f t="shared" si="20"/>
        <v>15</v>
      </c>
      <c r="Q36" s="35">
        <f t="shared" si="21"/>
        <v>15</v>
      </c>
      <c r="R36" s="29">
        <f t="shared" si="22"/>
        <v>15</v>
      </c>
      <c r="S36" s="34">
        <f t="shared" si="23"/>
        <v>15</v>
      </c>
      <c r="T36" s="35">
        <f t="shared" si="24"/>
        <v>15</v>
      </c>
      <c r="U36" s="32">
        <f t="shared" si="25"/>
        <v>15</v>
      </c>
      <c r="V36" s="9">
        <f t="shared" si="26"/>
        <v>15</v>
      </c>
      <c r="W36" s="9">
        <f t="shared" si="27"/>
        <v>15</v>
      </c>
      <c r="X36" s="9">
        <f t="shared" si="28"/>
        <v>15</v>
      </c>
      <c r="Y36" s="9">
        <f t="shared" si="29"/>
        <v>4</v>
      </c>
      <c r="Z36" s="9">
        <f t="shared" si="30"/>
        <v>15</v>
      </c>
    </row>
    <row r="37" spans="1:26" ht="15">
      <c r="A37" s="58" t="s">
        <v>48</v>
      </c>
      <c r="B37" s="29" t="str">
        <f t="shared" si="11"/>
        <v>A</v>
      </c>
      <c r="C37" s="34">
        <f t="shared" si="31"/>
        <v>10</v>
      </c>
      <c r="D37" s="35">
        <f t="shared" si="31"/>
        <v>10</v>
      </c>
      <c r="E37" s="29">
        <f t="shared" si="31"/>
        <v>10</v>
      </c>
      <c r="F37" s="34">
        <f t="shared" si="32"/>
        <v>6</v>
      </c>
      <c r="G37" s="35">
        <f t="shared" si="32"/>
        <v>7</v>
      </c>
      <c r="H37" s="29">
        <f t="shared" si="32"/>
        <v>7</v>
      </c>
      <c r="I37" s="34">
        <f t="shared" si="13"/>
        <v>4</v>
      </c>
      <c r="J37" s="35">
        <f t="shared" si="14"/>
        <v>8</v>
      </c>
      <c r="K37" s="32">
        <f t="shared" si="15"/>
        <v>6</v>
      </c>
      <c r="L37" s="9">
        <f t="shared" si="16"/>
        <v>9</v>
      </c>
      <c r="M37" s="36">
        <f t="shared" si="17"/>
        <v>4</v>
      </c>
      <c r="N37" s="35">
        <f t="shared" si="18"/>
        <v>4</v>
      </c>
      <c r="O37" s="29">
        <f t="shared" si="19"/>
        <v>4</v>
      </c>
      <c r="P37" s="34">
        <f t="shared" si="20"/>
        <v>9</v>
      </c>
      <c r="Q37" s="35">
        <f t="shared" si="21"/>
        <v>9</v>
      </c>
      <c r="R37" s="29">
        <f t="shared" si="22"/>
        <v>9</v>
      </c>
      <c r="S37" s="34">
        <f t="shared" si="23"/>
        <v>5</v>
      </c>
      <c r="T37" s="35">
        <f t="shared" si="24"/>
        <v>4</v>
      </c>
      <c r="U37" s="32">
        <f t="shared" si="25"/>
        <v>5</v>
      </c>
      <c r="V37" s="9">
        <f t="shared" si="26"/>
        <v>6</v>
      </c>
      <c r="W37" s="9">
        <f t="shared" si="27"/>
        <v>8</v>
      </c>
      <c r="X37" s="9">
        <f t="shared" si="28"/>
        <v>8</v>
      </c>
      <c r="Y37" s="9">
        <f t="shared" si="29"/>
        <v>4</v>
      </c>
      <c r="Z37" s="9">
        <f t="shared" si="30"/>
        <v>8</v>
      </c>
    </row>
    <row r="38" spans="1:26" ht="15">
      <c r="A38" s="58" t="s">
        <v>16</v>
      </c>
      <c r="B38" s="29" t="str">
        <f t="shared" si="11"/>
        <v>B</v>
      </c>
      <c r="C38" s="34">
        <f t="shared" si="31"/>
        <v>4</v>
      </c>
      <c r="D38" s="35">
        <f t="shared" si="31"/>
        <v>2</v>
      </c>
      <c r="E38" s="29">
        <f t="shared" si="31"/>
        <v>3</v>
      </c>
      <c r="F38" s="34">
        <f t="shared" si="32"/>
        <v>8</v>
      </c>
      <c r="G38" s="35">
        <f t="shared" si="32"/>
        <v>9</v>
      </c>
      <c r="H38" s="29">
        <f t="shared" si="32"/>
        <v>9</v>
      </c>
      <c r="I38" s="34">
        <f t="shared" si="13"/>
        <v>2</v>
      </c>
      <c r="J38" s="35">
        <f t="shared" si="14"/>
        <v>2</v>
      </c>
      <c r="K38" s="32">
        <f t="shared" si="15"/>
        <v>2</v>
      </c>
      <c r="L38" s="9">
        <f t="shared" si="16"/>
        <v>4</v>
      </c>
      <c r="M38" s="36">
        <f t="shared" si="17"/>
        <v>9</v>
      </c>
      <c r="N38" s="35">
        <f t="shared" si="18"/>
        <v>9</v>
      </c>
      <c r="O38" s="29">
        <f t="shared" si="19"/>
        <v>9</v>
      </c>
      <c r="P38" s="34">
        <f t="shared" si="20"/>
        <v>5</v>
      </c>
      <c r="Q38" s="35">
        <f t="shared" si="21"/>
        <v>4</v>
      </c>
      <c r="R38" s="29">
        <f t="shared" si="22"/>
        <v>5</v>
      </c>
      <c r="S38" s="34">
        <f t="shared" si="23"/>
        <v>6</v>
      </c>
      <c r="T38" s="35">
        <f t="shared" si="24"/>
        <v>6</v>
      </c>
      <c r="U38" s="32">
        <f t="shared" si="25"/>
        <v>6</v>
      </c>
      <c r="V38" s="9">
        <f t="shared" si="26"/>
        <v>7</v>
      </c>
      <c r="W38" s="9">
        <f t="shared" si="27"/>
        <v>7</v>
      </c>
      <c r="X38" s="9">
        <f t="shared" si="28"/>
        <v>5</v>
      </c>
      <c r="Y38" s="9">
        <f t="shared" si="29"/>
        <v>4</v>
      </c>
      <c r="Z38" s="9">
        <f t="shared" si="30"/>
        <v>5</v>
      </c>
    </row>
    <row r="39" spans="1:26" ht="15">
      <c r="A39" s="58" t="s">
        <v>17</v>
      </c>
      <c r="B39" s="29" t="str">
        <f t="shared" si="11"/>
        <v>B</v>
      </c>
      <c r="C39" s="34">
        <f t="shared" si="31"/>
        <v>4</v>
      </c>
      <c r="D39" s="35">
        <f t="shared" si="31"/>
        <v>6</v>
      </c>
      <c r="E39" s="29">
        <f t="shared" si="31"/>
        <v>6</v>
      </c>
      <c r="F39" s="34">
        <f t="shared" si="32"/>
        <v>3</v>
      </c>
      <c r="G39" s="35">
        <f t="shared" si="32"/>
        <v>3</v>
      </c>
      <c r="H39" s="29">
        <f t="shared" si="32"/>
        <v>3</v>
      </c>
      <c r="I39" s="34">
        <f t="shared" si="13"/>
        <v>7</v>
      </c>
      <c r="J39" s="35">
        <f t="shared" si="14"/>
        <v>6</v>
      </c>
      <c r="K39" s="32">
        <f t="shared" si="15"/>
        <v>7</v>
      </c>
      <c r="L39" s="9">
        <f t="shared" si="16"/>
        <v>5</v>
      </c>
      <c r="M39" s="36">
        <f t="shared" si="17"/>
        <v>2</v>
      </c>
      <c r="N39" s="35">
        <f t="shared" si="18"/>
        <v>2</v>
      </c>
      <c r="O39" s="29">
        <f t="shared" si="19"/>
        <v>2</v>
      </c>
      <c r="P39" s="34">
        <f t="shared" si="20"/>
        <v>1</v>
      </c>
      <c r="Q39" s="35">
        <f t="shared" si="21"/>
        <v>2</v>
      </c>
      <c r="R39" s="29">
        <f t="shared" si="22"/>
        <v>1</v>
      </c>
      <c r="S39" s="34">
        <f t="shared" si="23"/>
        <v>1</v>
      </c>
      <c r="T39" s="35">
        <f t="shared" si="24"/>
        <v>2</v>
      </c>
      <c r="U39" s="32">
        <f t="shared" si="25"/>
        <v>1</v>
      </c>
      <c r="V39" s="9">
        <f t="shared" si="26"/>
        <v>1</v>
      </c>
      <c r="W39" s="9">
        <f t="shared" si="27"/>
        <v>3</v>
      </c>
      <c r="X39" s="9">
        <f t="shared" si="28"/>
        <v>3</v>
      </c>
      <c r="Y39" s="9">
        <f t="shared" si="29"/>
        <v>1</v>
      </c>
      <c r="Z39" s="9">
        <f t="shared" si="30"/>
        <v>3</v>
      </c>
    </row>
    <row r="40" spans="1:26" ht="15">
      <c r="A40" s="58" t="s">
        <v>10</v>
      </c>
      <c r="B40" s="29" t="str">
        <f t="shared" si="11"/>
        <v>B</v>
      </c>
      <c r="C40" s="34">
        <f t="shared" si="31"/>
        <v>9</v>
      </c>
      <c r="D40" s="35">
        <f t="shared" si="31"/>
        <v>9</v>
      </c>
      <c r="E40" s="29">
        <f t="shared" si="31"/>
        <v>9</v>
      </c>
      <c r="F40" s="34">
        <f t="shared" si="32"/>
        <v>5</v>
      </c>
      <c r="G40" s="35">
        <f t="shared" si="32"/>
        <v>4</v>
      </c>
      <c r="H40" s="29">
        <f t="shared" si="32"/>
        <v>4</v>
      </c>
      <c r="I40" s="34">
        <f t="shared" si="13"/>
        <v>5</v>
      </c>
      <c r="J40" s="35">
        <f t="shared" si="14"/>
        <v>12</v>
      </c>
      <c r="K40" s="32">
        <f t="shared" si="15"/>
        <v>11</v>
      </c>
      <c r="L40" s="9">
        <f t="shared" si="16"/>
        <v>8</v>
      </c>
      <c r="M40" s="36">
        <f t="shared" si="17"/>
        <v>5</v>
      </c>
      <c r="N40" s="35">
        <f t="shared" si="18"/>
        <v>5</v>
      </c>
      <c r="O40" s="29">
        <f t="shared" si="19"/>
        <v>5</v>
      </c>
      <c r="P40" s="34">
        <f t="shared" si="20"/>
        <v>4</v>
      </c>
      <c r="Q40" s="35">
        <f t="shared" si="21"/>
        <v>5</v>
      </c>
      <c r="R40" s="29">
        <f t="shared" si="22"/>
        <v>4</v>
      </c>
      <c r="S40" s="34">
        <f t="shared" si="23"/>
        <v>8</v>
      </c>
      <c r="T40" s="35">
        <f t="shared" si="24"/>
        <v>7</v>
      </c>
      <c r="U40" s="32">
        <f t="shared" si="25"/>
        <v>7</v>
      </c>
      <c r="V40" s="9">
        <f t="shared" si="26"/>
        <v>4</v>
      </c>
      <c r="W40" s="9">
        <f t="shared" si="27"/>
        <v>8</v>
      </c>
      <c r="X40" s="9">
        <f t="shared" si="28"/>
        <v>7</v>
      </c>
      <c r="Y40" s="9">
        <f t="shared" si="29"/>
        <v>4</v>
      </c>
      <c r="Z40" s="9">
        <f t="shared" si="30"/>
        <v>7</v>
      </c>
    </row>
    <row r="41" spans="1:26" ht="15">
      <c r="A41" s="58" t="s">
        <v>9</v>
      </c>
      <c r="B41" s="29" t="str">
        <f t="shared" si="11"/>
        <v>B</v>
      </c>
      <c r="C41" s="34">
        <f t="shared" si="31"/>
        <v>8</v>
      </c>
      <c r="D41" s="35">
        <f t="shared" si="31"/>
        <v>8</v>
      </c>
      <c r="E41" s="29">
        <f t="shared" si="31"/>
        <v>8</v>
      </c>
      <c r="F41" s="34">
        <f t="shared" si="32"/>
        <v>10</v>
      </c>
      <c r="G41" s="35">
        <f t="shared" si="32"/>
        <v>10</v>
      </c>
      <c r="H41" s="29">
        <f t="shared" si="32"/>
        <v>10</v>
      </c>
      <c r="I41" s="34">
        <f t="shared" si="13"/>
        <v>5</v>
      </c>
      <c r="J41" s="35">
        <f t="shared" si="14"/>
        <v>4</v>
      </c>
      <c r="K41" s="32">
        <f t="shared" si="15"/>
        <v>4</v>
      </c>
      <c r="L41" s="9">
        <f t="shared" si="16"/>
        <v>10</v>
      </c>
      <c r="M41" s="36">
        <f t="shared" si="17"/>
        <v>11</v>
      </c>
      <c r="N41" s="35">
        <f t="shared" si="18"/>
        <v>10</v>
      </c>
      <c r="O41" s="29">
        <f t="shared" si="19"/>
        <v>10</v>
      </c>
      <c r="P41" s="34">
        <f t="shared" si="20"/>
        <v>10</v>
      </c>
      <c r="Q41" s="35">
        <f t="shared" si="21"/>
        <v>11</v>
      </c>
      <c r="R41" s="29">
        <f t="shared" si="22"/>
        <v>10</v>
      </c>
      <c r="S41" s="34">
        <f t="shared" si="23"/>
        <v>7</v>
      </c>
      <c r="T41" s="35">
        <f t="shared" si="24"/>
        <v>8</v>
      </c>
      <c r="U41" s="32">
        <f t="shared" si="25"/>
        <v>8</v>
      </c>
      <c r="V41" s="9">
        <f t="shared" si="26"/>
        <v>10</v>
      </c>
      <c r="W41" s="9">
        <f t="shared" si="27"/>
        <v>10</v>
      </c>
      <c r="X41" s="9">
        <f t="shared" si="28"/>
        <v>10</v>
      </c>
      <c r="Y41" s="9">
        <f t="shared" si="29"/>
        <v>4</v>
      </c>
      <c r="Z41" s="9">
        <f t="shared" si="30"/>
        <v>10</v>
      </c>
    </row>
    <row r="42" spans="1:26" ht="15">
      <c r="A42" s="58" t="s">
        <v>50</v>
      </c>
      <c r="B42" s="29" t="str">
        <f t="shared" si="11"/>
        <v>B</v>
      </c>
      <c r="C42" s="34">
        <f t="shared" si="31"/>
        <v>14</v>
      </c>
      <c r="D42" s="35">
        <f t="shared" si="31"/>
        <v>12</v>
      </c>
      <c r="E42" s="29">
        <f t="shared" si="31"/>
        <v>14</v>
      </c>
      <c r="F42" s="34">
        <f t="shared" si="32"/>
        <v>14</v>
      </c>
      <c r="G42" s="35">
        <f t="shared" si="32"/>
        <v>12</v>
      </c>
      <c r="H42" s="29">
        <f t="shared" si="32"/>
        <v>13</v>
      </c>
      <c r="I42" s="34">
        <f t="shared" si="13"/>
        <v>12</v>
      </c>
      <c r="J42" s="35">
        <f t="shared" si="14"/>
        <v>13</v>
      </c>
      <c r="K42" s="32">
        <f t="shared" si="15"/>
        <v>13</v>
      </c>
      <c r="L42" s="9">
        <f t="shared" si="16"/>
        <v>14</v>
      </c>
      <c r="M42" s="36">
        <f t="shared" si="17"/>
        <v>14</v>
      </c>
      <c r="N42" s="35">
        <f t="shared" si="18"/>
        <v>14</v>
      </c>
      <c r="O42" s="29">
        <f t="shared" si="19"/>
        <v>14</v>
      </c>
      <c r="P42" s="34">
        <f t="shared" si="20"/>
        <v>14</v>
      </c>
      <c r="Q42" s="35">
        <f t="shared" si="21"/>
        <v>14</v>
      </c>
      <c r="R42" s="29">
        <f t="shared" si="22"/>
        <v>14</v>
      </c>
      <c r="S42" s="34">
        <f t="shared" si="23"/>
        <v>13</v>
      </c>
      <c r="T42" s="35">
        <f t="shared" si="24"/>
        <v>13</v>
      </c>
      <c r="U42" s="32">
        <f t="shared" si="25"/>
        <v>13</v>
      </c>
      <c r="V42" s="9">
        <f t="shared" si="26"/>
        <v>14</v>
      </c>
      <c r="W42" s="9">
        <f t="shared" si="27"/>
        <v>14</v>
      </c>
      <c r="X42" s="9">
        <f t="shared" si="28"/>
        <v>14</v>
      </c>
      <c r="Y42" s="9">
        <f t="shared" si="29"/>
        <v>4</v>
      </c>
      <c r="Z42" s="9">
        <f t="shared" si="30"/>
        <v>14</v>
      </c>
    </row>
    <row r="43" spans="1:26" ht="15">
      <c r="A43" s="58" t="s">
        <v>14</v>
      </c>
      <c r="B43" s="29" t="str">
        <f t="shared" si="11"/>
        <v>C</v>
      </c>
      <c r="C43" s="34">
        <f t="shared" si="31"/>
        <v>1</v>
      </c>
      <c r="D43" s="35">
        <f t="shared" si="31"/>
        <v>1</v>
      </c>
      <c r="E43" s="29">
        <f t="shared" si="31"/>
        <v>1</v>
      </c>
      <c r="F43" s="34">
        <f t="shared" si="32"/>
        <v>2</v>
      </c>
      <c r="G43" s="35">
        <f t="shared" si="32"/>
        <v>2</v>
      </c>
      <c r="H43" s="29">
        <f t="shared" si="32"/>
        <v>2</v>
      </c>
      <c r="I43" s="34">
        <f t="shared" si="13"/>
        <v>3</v>
      </c>
      <c r="J43" s="35">
        <f t="shared" si="14"/>
        <v>3</v>
      </c>
      <c r="K43" s="32">
        <f t="shared" si="15"/>
        <v>3</v>
      </c>
      <c r="L43" s="9">
        <f t="shared" si="16"/>
        <v>1</v>
      </c>
      <c r="M43" s="36">
        <f t="shared" si="17"/>
        <v>1</v>
      </c>
      <c r="N43" s="35">
        <f t="shared" si="18"/>
        <v>1</v>
      </c>
      <c r="O43" s="29">
        <f t="shared" si="19"/>
        <v>1</v>
      </c>
      <c r="P43" s="34">
        <f t="shared" si="20"/>
        <v>2</v>
      </c>
      <c r="Q43" s="35">
        <f t="shared" si="21"/>
        <v>1</v>
      </c>
      <c r="R43" s="29">
        <f t="shared" si="22"/>
        <v>2</v>
      </c>
      <c r="S43" s="34">
        <f t="shared" si="23"/>
        <v>3</v>
      </c>
      <c r="T43" s="35">
        <f t="shared" si="24"/>
        <v>3</v>
      </c>
      <c r="U43" s="32">
        <f t="shared" si="25"/>
        <v>3</v>
      </c>
      <c r="V43" s="9">
        <f t="shared" si="26"/>
        <v>2</v>
      </c>
      <c r="W43" s="9">
        <f t="shared" si="27"/>
        <v>1</v>
      </c>
      <c r="X43" s="9">
        <f t="shared" si="28"/>
        <v>1</v>
      </c>
      <c r="Y43" s="9">
        <f t="shared" si="29"/>
        <v>4</v>
      </c>
      <c r="Z43" s="9">
        <f t="shared" si="30"/>
        <v>1</v>
      </c>
    </row>
    <row r="44" spans="1:26" ht="15">
      <c r="A44" s="58" t="s">
        <v>12</v>
      </c>
      <c r="B44" s="29" t="str">
        <f t="shared" si="11"/>
        <v>C</v>
      </c>
      <c r="C44" s="34">
        <f t="shared" si="31"/>
        <v>7</v>
      </c>
      <c r="D44" s="35">
        <f t="shared" si="31"/>
        <v>4</v>
      </c>
      <c r="E44" s="29">
        <f t="shared" si="31"/>
        <v>5</v>
      </c>
      <c r="F44" s="34">
        <f t="shared" si="32"/>
        <v>7</v>
      </c>
      <c r="G44" s="35">
        <f t="shared" si="32"/>
        <v>4</v>
      </c>
      <c r="H44" s="29">
        <f t="shared" si="32"/>
        <v>6</v>
      </c>
      <c r="I44" s="34">
        <f t="shared" si="13"/>
        <v>1</v>
      </c>
      <c r="J44" s="35">
        <f t="shared" si="14"/>
        <v>1</v>
      </c>
      <c r="K44" s="32">
        <f t="shared" si="15"/>
        <v>1</v>
      </c>
      <c r="L44" s="9">
        <f t="shared" si="16"/>
        <v>3</v>
      </c>
      <c r="M44" s="36">
        <f t="shared" si="17"/>
        <v>8</v>
      </c>
      <c r="N44" s="35">
        <f t="shared" si="18"/>
        <v>8</v>
      </c>
      <c r="O44" s="29">
        <f t="shared" si="19"/>
        <v>8</v>
      </c>
      <c r="P44" s="34">
        <f t="shared" si="20"/>
        <v>6</v>
      </c>
      <c r="Q44" s="35">
        <f t="shared" si="21"/>
        <v>6</v>
      </c>
      <c r="R44" s="29">
        <f t="shared" si="22"/>
        <v>6</v>
      </c>
      <c r="S44" s="34">
        <f t="shared" si="23"/>
        <v>4</v>
      </c>
      <c r="T44" s="35">
        <f t="shared" si="24"/>
        <v>5</v>
      </c>
      <c r="U44" s="32">
        <f t="shared" si="25"/>
        <v>4</v>
      </c>
      <c r="V44" s="9">
        <f t="shared" si="26"/>
        <v>5</v>
      </c>
      <c r="W44" s="9">
        <f t="shared" si="27"/>
        <v>5</v>
      </c>
      <c r="X44" s="9">
        <f t="shared" si="28"/>
        <v>4</v>
      </c>
      <c r="Y44" s="9">
        <f t="shared" si="29"/>
        <v>4</v>
      </c>
      <c r="Z44" s="9">
        <f t="shared" si="30"/>
        <v>4</v>
      </c>
    </row>
    <row r="45" spans="1:26" ht="15">
      <c r="A45" s="58" t="s">
        <v>8</v>
      </c>
      <c r="B45" s="29" t="str">
        <f t="shared" si="11"/>
        <v>C</v>
      </c>
      <c r="C45" s="34">
        <f t="shared" si="31"/>
        <v>2</v>
      </c>
      <c r="D45" s="35">
        <f t="shared" si="31"/>
        <v>2</v>
      </c>
      <c r="E45" s="29">
        <f t="shared" si="31"/>
        <v>2</v>
      </c>
      <c r="F45" s="34">
        <f t="shared" si="32"/>
        <v>1</v>
      </c>
      <c r="G45" s="35">
        <f t="shared" si="32"/>
        <v>1</v>
      </c>
      <c r="H45" s="29">
        <f t="shared" si="32"/>
        <v>1</v>
      </c>
      <c r="I45" s="34">
        <f t="shared" si="13"/>
        <v>7</v>
      </c>
      <c r="J45" s="35">
        <f t="shared" si="14"/>
        <v>4</v>
      </c>
      <c r="K45" s="32">
        <f t="shared" si="15"/>
        <v>5</v>
      </c>
      <c r="L45" s="9">
        <f t="shared" si="16"/>
        <v>2</v>
      </c>
      <c r="M45" s="36">
        <f t="shared" si="17"/>
        <v>3</v>
      </c>
      <c r="N45" s="35">
        <f t="shared" si="18"/>
        <v>3</v>
      </c>
      <c r="O45" s="29">
        <f t="shared" si="19"/>
        <v>3</v>
      </c>
      <c r="P45" s="34">
        <f t="shared" si="20"/>
        <v>3</v>
      </c>
      <c r="Q45" s="35">
        <f t="shared" si="21"/>
        <v>3</v>
      </c>
      <c r="R45" s="29">
        <f t="shared" si="22"/>
        <v>3</v>
      </c>
      <c r="S45" s="34">
        <f t="shared" si="23"/>
        <v>2</v>
      </c>
      <c r="T45" s="35">
        <f t="shared" si="24"/>
        <v>1</v>
      </c>
      <c r="U45" s="32">
        <f t="shared" si="25"/>
        <v>2</v>
      </c>
      <c r="V45" s="9">
        <f t="shared" si="26"/>
        <v>3</v>
      </c>
      <c r="W45" s="9">
        <f t="shared" si="27"/>
        <v>2</v>
      </c>
      <c r="X45" s="9">
        <f t="shared" si="28"/>
        <v>2</v>
      </c>
      <c r="Y45" s="9">
        <f t="shared" si="29"/>
        <v>4</v>
      </c>
      <c r="Z45" s="9">
        <f t="shared" si="30"/>
        <v>2</v>
      </c>
    </row>
    <row r="46" spans="1:26" ht="15">
      <c r="A46" s="59" t="s">
        <v>11</v>
      </c>
      <c r="B46" s="29" t="str">
        <f t="shared" si="11"/>
        <v>C</v>
      </c>
      <c r="C46" s="37">
        <f t="shared" si="31"/>
        <v>6</v>
      </c>
      <c r="D46" s="38">
        <f t="shared" si="31"/>
        <v>7</v>
      </c>
      <c r="E46" s="29">
        <f t="shared" si="31"/>
        <v>7</v>
      </c>
      <c r="F46" s="37">
        <f t="shared" si="32"/>
        <v>8</v>
      </c>
      <c r="G46" s="38">
        <f t="shared" si="32"/>
        <v>8</v>
      </c>
      <c r="H46" s="29">
        <f t="shared" si="32"/>
        <v>8</v>
      </c>
      <c r="I46" s="37">
        <f t="shared" si="13"/>
        <v>10</v>
      </c>
      <c r="J46" s="38">
        <f t="shared" si="14"/>
        <v>8</v>
      </c>
      <c r="K46" s="32">
        <f t="shared" si="15"/>
        <v>9</v>
      </c>
      <c r="L46" s="9">
        <f t="shared" si="16"/>
        <v>7</v>
      </c>
      <c r="M46" s="39">
        <f t="shared" si="17"/>
        <v>7</v>
      </c>
      <c r="N46" s="38">
        <f t="shared" si="18"/>
        <v>7</v>
      </c>
      <c r="O46" s="29">
        <f t="shared" si="19"/>
        <v>7</v>
      </c>
      <c r="P46" s="37">
        <f t="shared" si="20"/>
        <v>8</v>
      </c>
      <c r="Q46" s="38">
        <f t="shared" si="21"/>
        <v>8</v>
      </c>
      <c r="R46" s="29">
        <f t="shared" si="22"/>
        <v>8</v>
      </c>
      <c r="S46" s="37">
        <f t="shared" si="23"/>
        <v>9</v>
      </c>
      <c r="T46" s="38">
        <f t="shared" si="24"/>
        <v>10</v>
      </c>
      <c r="U46" s="32">
        <f t="shared" si="25"/>
        <v>9</v>
      </c>
      <c r="V46" s="9">
        <f t="shared" si="26"/>
        <v>9</v>
      </c>
      <c r="W46" s="9">
        <f t="shared" si="27"/>
        <v>6</v>
      </c>
      <c r="X46" s="9">
        <f t="shared" si="28"/>
        <v>9</v>
      </c>
      <c r="Y46" s="9">
        <f t="shared" si="29"/>
        <v>4</v>
      </c>
      <c r="Z46" s="9">
        <f t="shared" si="30"/>
        <v>9</v>
      </c>
    </row>
    <row r="47" spans="1:26" ht="15.75">
      <c r="A47" s="20"/>
      <c r="B47" s="61"/>
      <c r="C47" s="62"/>
      <c r="D47" s="63"/>
      <c r="E47" s="64"/>
      <c r="F47" s="62"/>
      <c r="G47" s="63"/>
      <c r="H47" s="64"/>
      <c r="I47" s="62"/>
      <c r="J47" s="63"/>
      <c r="K47" s="65"/>
      <c r="L47" s="46"/>
      <c r="M47" s="66"/>
      <c r="N47" s="63"/>
      <c r="O47" s="64"/>
      <c r="P47" s="62"/>
      <c r="Q47" s="63"/>
      <c r="R47" s="64"/>
      <c r="S47" s="62"/>
      <c r="T47" s="63"/>
      <c r="U47" s="65"/>
      <c r="V47" s="46"/>
      <c r="W47" s="46"/>
      <c r="X47" s="46"/>
      <c r="Y47" s="67"/>
      <c r="Z47" s="48"/>
    </row>
  </sheetData>
  <sheetProtection/>
  <mergeCells count="28">
    <mergeCell ref="C29:E29"/>
    <mergeCell ref="F29:H29"/>
    <mergeCell ref="I29:K29"/>
    <mergeCell ref="M29:O29"/>
    <mergeCell ref="P29:R29"/>
    <mergeCell ref="S29:U29"/>
    <mergeCell ref="A27:Z27"/>
    <mergeCell ref="C28:E28"/>
    <mergeCell ref="F28:H28"/>
    <mergeCell ref="I28:K28"/>
    <mergeCell ref="M28:O28"/>
    <mergeCell ref="P28:R28"/>
    <mergeCell ref="S28:U28"/>
    <mergeCell ref="C6:E6"/>
    <mergeCell ref="F6:H6"/>
    <mergeCell ref="I6:K6"/>
    <mergeCell ref="M6:O6"/>
    <mergeCell ref="P6:R6"/>
    <mergeCell ref="S6:U6"/>
    <mergeCell ref="A1:Z1"/>
    <mergeCell ref="A2:Z2"/>
    <mergeCell ref="A4:Z4"/>
    <mergeCell ref="C5:E5"/>
    <mergeCell ref="F5:H5"/>
    <mergeCell ref="I5:K5"/>
    <mergeCell ref="M5:O5"/>
    <mergeCell ref="P5:R5"/>
    <mergeCell ref="S5:U5"/>
  </mergeCells>
  <conditionalFormatting sqref="A3:D3 A5:B7 C7:E7 G7:H7 J7:K7 N7:O7 Q7:R7 B9:B24 E9:W24 Y9:Y24 A28:B30 C30:E30 G30:H30 J30:K30 N30:O30 Q30:R30 B32:Z46">
    <cfRule type="cellIs" priority="1" dxfId="7" operator="equal" stopIfTrue="1">
      <formula>0</formula>
    </cfRule>
  </conditionalFormatting>
  <conditionalFormatting sqref="A4">
    <cfRule type="cellIs" priority="2" dxfId="7" operator="equal" stopIfTrue="1">
      <formula>0</formula>
    </cfRule>
  </conditionalFormatting>
  <conditionalFormatting sqref="C5:C6 F6 I6 C28:C29 F29 I29 M29 P29 S29">
    <cfRule type="cellIs" priority="3" dxfId="7" operator="equal" stopIfTrue="1">
      <formula>0</formula>
    </cfRule>
  </conditionalFormatting>
  <conditionalFormatting sqref="Z5:Z7 X9:X24 Z9:Z24 Z28:Z30">
    <cfRule type="cellIs" priority="4" dxfId="7" operator="equal" stopIfTrue="1">
      <formula>0</formula>
    </cfRule>
  </conditionalFormatting>
  <conditionalFormatting sqref="C8:Y8 C25:Y25 C31:Y31 C47:Y47">
    <cfRule type="cellIs" priority="5" dxfId="7" operator="equal" stopIfTrue="1">
      <formula>0</formula>
    </cfRule>
  </conditionalFormatting>
  <conditionalFormatting sqref="Z8 Z25 Z31 Z47">
    <cfRule type="cellIs" priority="6" dxfId="7" operator="equal" stopIfTrue="1">
      <formula>0</formula>
    </cfRule>
  </conditionalFormatting>
  <conditionalFormatting sqref="C9:D24">
    <cfRule type="cellIs" priority="7" dxfId="7" operator="equal" stopIfTrue="1">
      <formula>0</formula>
    </cfRule>
  </conditionalFormatting>
  <printOptions/>
  <pageMargins left="0.75" right="0.75" top="1" bottom="1" header="0.5" footer="0.5"/>
  <pageSetup firstPageNumber="1" useFirstPageNumber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rcurtis</cp:lastModifiedBy>
  <dcterms:modified xsi:type="dcterms:W3CDTF">2013-11-07T13:34:22Z</dcterms:modified>
  <cp:category/>
  <cp:version/>
  <cp:contentType/>
  <cp:contentStatus/>
</cp:coreProperties>
</file>