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firstSheet="1" activeTab="1"/>
  </bookViews>
  <sheets>
    <sheet name="Judges - Table 1" sheetId="1" r:id="rId1"/>
    <sheet name="Gold - Table 1" sheetId="2" r:id="rId2"/>
  </sheets>
  <definedNames/>
  <calcPr fullCalcOnLoad="1"/>
</workbook>
</file>

<file path=xl/sharedStrings.xml><?xml version="1.0" encoding="utf-8"?>
<sst xmlns="http://schemas.openxmlformats.org/spreadsheetml/2006/main" count="161" uniqueCount="81">
  <si>
    <t>Blue &amp; Silver Divisions</t>
  </si>
  <si>
    <t>George Boulden</t>
  </si>
  <si>
    <t>Music Effect</t>
  </si>
  <si>
    <t>Lexington, KY</t>
  </si>
  <si>
    <t>Beth Fabrizio</t>
  </si>
  <si>
    <t>Music Ensemble</t>
  </si>
  <si>
    <t>Rochester, NY</t>
  </si>
  <si>
    <t>Carl Bly</t>
  </si>
  <si>
    <t>Music Individual</t>
  </si>
  <si>
    <t>Centerville, VA</t>
  </si>
  <si>
    <t>Keith Baker</t>
  </si>
  <si>
    <t>Visual Effect</t>
  </si>
  <si>
    <t>Edwardsville, IL</t>
  </si>
  <si>
    <t>Eric Sabach</t>
  </si>
  <si>
    <t>Visual Ensemble</t>
  </si>
  <si>
    <t>Ft. Mills, SC</t>
  </si>
  <si>
    <t>Kevin McNulty</t>
  </si>
  <si>
    <t>Visual Individual</t>
  </si>
  <si>
    <t>Masterson, IL</t>
  </si>
  <si>
    <t>Red &amp; Gold Divisions</t>
  </si>
  <si>
    <t>Bill Doyle</t>
  </si>
  <si>
    <t>Los Angeles, CA</t>
  </si>
  <si>
    <t>Joe Allison</t>
  </si>
  <si>
    <t>Richmond, KY</t>
  </si>
  <si>
    <t>Rob James</t>
  </si>
  <si>
    <t>Marie Czapinski</t>
  </si>
  <si>
    <t>Chicago, IL</t>
  </si>
  <si>
    <t>Tom McNally</t>
  </si>
  <si>
    <t>Fishers, IN</t>
  </si>
  <si>
    <t>Ed Warren</t>
  </si>
  <si>
    <t>Brooklyn, MI</t>
  </si>
  <si>
    <t>Music</t>
  </si>
  <si>
    <t>Total</t>
  </si>
  <si>
    <t>Blue &amp; Silver</t>
  </si>
  <si>
    <t>Boulden</t>
  </si>
  <si>
    <t>Fabrizio</t>
  </si>
  <si>
    <t>Bly</t>
  </si>
  <si>
    <t>Baker</t>
  </si>
  <si>
    <t>Sabach</t>
  </si>
  <si>
    <t>McNulty</t>
  </si>
  <si>
    <t>Red &amp; Gold</t>
  </si>
  <si>
    <t>Doyle</t>
  </si>
  <si>
    <t>Allison</t>
  </si>
  <si>
    <t>James</t>
  </si>
  <si>
    <t>Czapinski</t>
  </si>
  <si>
    <t>McNally</t>
  </si>
  <si>
    <t>Warren</t>
  </si>
  <si>
    <t>Francis Howell Central</t>
  </si>
  <si>
    <t>Parkway North</t>
  </si>
  <si>
    <t>Parkway West</t>
  </si>
  <si>
    <t>Rockwood Summit</t>
  </si>
  <si>
    <t>Cape Central</t>
  </si>
  <si>
    <t>Francis Howell</t>
  </si>
  <si>
    <t>Caption</t>
  </si>
  <si>
    <t>Visual</t>
  </si>
  <si>
    <t>Effect</t>
  </si>
  <si>
    <t>Sub</t>
  </si>
  <si>
    <t>Pen</t>
  </si>
  <si>
    <t>TOTAL</t>
  </si>
  <si>
    <t>Judge</t>
  </si>
  <si>
    <t>School</t>
  </si>
  <si>
    <t>Class</t>
  </si>
  <si>
    <t>Pro</t>
  </si>
  <si>
    <t>Per</t>
  </si>
  <si>
    <t>Bal</t>
  </si>
  <si>
    <t>Tone</t>
  </si>
  <si>
    <t>Rep</t>
  </si>
  <si>
    <t>Perf</t>
  </si>
  <si>
    <t>Comp</t>
  </si>
  <si>
    <t>Exc</t>
  </si>
  <si>
    <t>Ordinal Recap</t>
  </si>
  <si>
    <t>Lindenwood Greater St. Louis Marching Band Championship</t>
  </si>
  <si>
    <t>Finals Score Recap</t>
  </si>
  <si>
    <t>Wagner</t>
  </si>
  <si>
    <t>Bushman</t>
  </si>
  <si>
    <t>Durett</t>
  </si>
  <si>
    <t>Tilly</t>
  </si>
  <si>
    <t>Hall</t>
  </si>
  <si>
    <t>Black</t>
  </si>
  <si>
    <t>Winfield</t>
  </si>
  <si>
    <t>Ft. Zumwalt West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</si>
</sst>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8"/>
      <color indexed="9"/>
      <name val="Helvetica Neue"/>
      <family val="0"/>
    </font>
    <font>
      <u val="single"/>
      <sz val="12"/>
      <color indexed="9"/>
      <name val="Times New Roman Bold"/>
      <family val="0"/>
    </font>
    <font>
      <sz val="12"/>
      <color indexed="9"/>
      <name val="Arial"/>
      <family val="0"/>
    </font>
    <font>
      <sz val="24"/>
      <color indexed="9"/>
      <name val="Lucida Grande"/>
      <family val="0"/>
    </font>
    <font>
      <sz val="18"/>
      <color indexed="9"/>
      <name val="Arial"/>
      <family val="0"/>
    </font>
    <font>
      <sz val="8"/>
      <color indexed="9"/>
      <name val="Arial"/>
      <family val="0"/>
    </font>
    <font>
      <sz val="12"/>
      <color indexed="9"/>
      <name val="Times New Roman"/>
      <family val="0"/>
    </font>
    <font>
      <sz val="12"/>
      <color indexed="9"/>
      <name val="Arial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sz val="11"/>
      <color indexed="15"/>
      <name val="Calibri"/>
      <family val="2"/>
    </font>
    <font>
      <i/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 style="thin">
        <color indexed="9"/>
      </right>
      <top style="medium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thin">
        <color indexed="9"/>
      </right>
      <top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9"/>
      </right>
      <top style="thin">
        <color indexed="11"/>
      </top>
      <bottom style="medium">
        <color indexed="9"/>
      </bottom>
    </border>
    <border>
      <left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9"/>
      </right>
      <top style="thin">
        <color indexed="11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11"/>
      </top>
      <bottom>
        <color indexed="9"/>
      </bottom>
    </border>
    <border>
      <left style="medium">
        <color indexed="9"/>
      </left>
      <right>
        <color indexed="9"/>
      </right>
      <top style="thin">
        <color indexed="11"/>
      </top>
      <bottom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0" fontId="1" fillId="33" borderId="15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0" fontId="9" fillId="34" borderId="26" xfId="0" applyNumberFormat="1" applyFont="1" applyFill="1" applyBorder="1" applyAlignment="1">
      <alignment vertical="top" wrapText="1"/>
    </xf>
    <xf numFmtId="0" fontId="9" fillId="34" borderId="27" xfId="0" applyNumberFormat="1" applyFont="1" applyFill="1" applyBorder="1" applyAlignment="1">
      <alignment vertical="top" wrapText="1"/>
    </xf>
    <xf numFmtId="0" fontId="1" fillId="34" borderId="28" xfId="0" applyNumberFormat="1" applyFont="1" applyFill="1" applyBorder="1" applyAlignment="1">
      <alignment/>
    </xf>
    <xf numFmtId="0" fontId="1" fillId="34" borderId="29" xfId="0" applyNumberFormat="1" applyFont="1" applyFill="1" applyBorder="1" applyAlignment="1">
      <alignment/>
    </xf>
    <xf numFmtId="0" fontId="1" fillId="34" borderId="30" xfId="0" applyNumberFormat="1" applyFont="1" applyFill="1" applyBorder="1" applyAlignment="1">
      <alignment/>
    </xf>
    <xf numFmtId="0" fontId="1" fillId="34" borderId="31" xfId="0" applyNumberFormat="1" applyFont="1" applyFill="1" applyBorder="1" applyAlignment="1">
      <alignment/>
    </xf>
    <xf numFmtId="0" fontId="1" fillId="34" borderId="16" xfId="0" applyNumberFormat="1" applyFont="1" applyFill="1" applyBorder="1" applyAlignment="1">
      <alignment/>
    </xf>
    <xf numFmtId="0" fontId="1" fillId="34" borderId="32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0" fontId="1" fillId="33" borderId="34" xfId="0" applyNumberFormat="1" applyFont="1" applyFill="1" applyBorder="1" applyAlignment="1">
      <alignment/>
    </xf>
    <xf numFmtId="0" fontId="1" fillId="33" borderId="35" xfId="0" applyNumberFormat="1" applyFont="1" applyFill="1" applyBorder="1" applyAlignment="1">
      <alignment/>
    </xf>
    <xf numFmtId="0" fontId="1" fillId="33" borderId="36" xfId="0" applyNumberFormat="1" applyFont="1" applyFill="1" applyBorder="1" applyAlignment="1">
      <alignment/>
    </xf>
    <xf numFmtId="0" fontId="1" fillId="33" borderId="37" xfId="0" applyNumberFormat="1" applyFont="1" applyFill="1" applyBorder="1" applyAlignment="1">
      <alignment/>
    </xf>
    <xf numFmtId="0" fontId="1" fillId="33" borderId="38" xfId="0" applyNumberFormat="1" applyFont="1" applyFill="1" applyBorder="1" applyAlignment="1">
      <alignment/>
    </xf>
    <xf numFmtId="0" fontId="1" fillId="33" borderId="39" xfId="0" applyNumberFormat="1" applyFont="1" applyFill="1" applyBorder="1" applyAlignment="1">
      <alignment/>
    </xf>
    <xf numFmtId="0" fontId="1" fillId="33" borderId="40" xfId="0" applyNumberFormat="1" applyFont="1" applyFill="1" applyBorder="1" applyAlignment="1">
      <alignment/>
    </xf>
    <xf numFmtId="0" fontId="9" fillId="34" borderId="23" xfId="0" applyNumberFormat="1" applyFont="1" applyFill="1" applyBorder="1" applyAlignment="1">
      <alignment vertical="top" wrapText="1"/>
    </xf>
    <xf numFmtId="0" fontId="1" fillId="34" borderId="41" xfId="0" applyNumberFormat="1" applyFont="1" applyFill="1" applyBorder="1" applyAlignment="1">
      <alignment/>
    </xf>
    <xf numFmtId="0" fontId="1" fillId="34" borderId="42" xfId="0" applyNumberFormat="1" applyFont="1" applyFill="1" applyBorder="1" applyAlignment="1">
      <alignment/>
    </xf>
    <xf numFmtId="0" fontId="1" fillId="34" borderId="23" xfId="0" applyNumberFormat="1" applyFont="1" applyFill="1" applyBorder="1" applyAlignment="1">
      <alignment/>
    </xf>
    <xf numFmtId="0" fontId="1" fillId="34" borderId="24" xfId="0" applyNumberFormat="1" applyFont="1" applyFill="1" applyBorder="1" applyAlignment="1">
      <alignment/>
    </xf>
    <xf numFmtId="0" fontId="1" fillId="34" borderId="25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8" fillId="33" borderId="43" xfId="0" applyNumberFormat="1" applyFont="1" applyFill="1" applyBorder="1" applyAlignment="1">
      <alignment/>
    </xf>
    <xf numFmtId="0" fontId="1" fillId="33" borderId="44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4" borderId="46" xfId="0" applyNumberFormat="1" applyFont="1" applyFill="1" applyBorder="1" applyAlignment="1">
      <alignment/>
    </xf>
    <xf numFmtId="20" fontId="5" fillId="33" borderId="47" xfId="0" applyNumberFormat="1" applyFont="1" applyFill="1" applyBorder="1" applyAlignment="1">
      <alignment horizontal="justify" wrapText="1"/>
    </xf>
    <xf numFmtId="0" fontId="1" fillId="35" borderId="48" xfId="0" applyNumberFormat="1" applyFont="1" applyFill="1" applyBorder="1" applyAlignment="1">
      <alignment/>
    </xf>
    <xf numFmtId="0" fontId="1" fillId="35" borderId="49" xfId="0" applyNumberFormat="1" applyFont="1" applyFill="1" applyBorder="1" applyAlignment="1">
      <alignment/>
    </xf>
    <xf numFmtId="2" fontId="1" fillId="33" borderId="50" xfId="0" applyNumberFormat="1" applyFont="1" applyFill="1" applyBorder="1" applyAlignment="1">
      <alignment/>
    </xf>
    <xf numFmtId="20" fontId="5" fillId="33" borderId="39" xfId="0" applyNumberFormat="1" applyFont="1" applyFill="1" applyBorder="1" applyAlignment="1">
      <alignment horizontal="justify" wrapText="1"/>
    </xf>
    <xf numFmtId="0" fontId="9" fillId="34" borderId="51" xfId="0" applyNumberFormat="1" applyFont="1" applyFill="1" applyBorder="1" applyAlignment="1">
      <alignment vertical="top" wrapText="1"/>
    </xf>
    <xf numFmtId="0" fontId="1" fillId="34" borderId="52" xfId="0" applyNumberFormat="1" applyFont="1" applyFill="1" applyBorder="1" applyAlignment="1">
      <alignment/>
    </xf>
    <xf numFmtId="0" fontId="1" fillId="34" borderId="53" xfId="0" applyNumberFormat="1" applyFont="1" applyFill="1" applyBorder="1" applyAlignment="1">
      <alignment/>
    </xf>
    <xf numFmtId="0" fontId="1" fillId="34" borderId="54" xfId="0" applyNumberFormat="1" applyFont="1" applyFill="1" applyBorder="1" applyAlignment="1">
      <alignment/>
    </xf>
    <xf numFmtId="0" fontId="1" fillId="34" borderId="22" xfId="0" applyNumberFormat="1" applyFont="1" applyFill="1" applyBorder="1" applyAlignment="1">
      <alignment/>
    </xf>
    <xf numFmtId="0" fontId="9" fillId="34" borderId="45" xfId="0" applyNumberFormat="1" applyFont="1" applyFill="1" applyBorder="1" applyAlignment="1">
      <alignment vertical="top" wrapText="1"/>
    </xf>
    <xf numFmtId="0" fontId="9" fillId="34" borderId="33" xfId="0" applyNumberFormat="1" applyFont="1" applyFill="1" applyBorder="1" applyAlignment="1">
      <alignment vertical="top" wrapText="1"/>
    </xf>
    <xf numFmtId="0" fontId="1" fillId="34" borderId="55" xfId="0" applyNumberFormat="1" applyFont="1" applyFill="1" applyBorder="1" applyAlignment="1">
      <alignment/>
    </xf>
    <xf numFmtId="0" fontId="1" fillId="34" borderId="56" xfId="0" applyNumberFormat="1" applyFont="1" applyFill="1" applyBorder="1" applyAlignment="1">
      <alignment/>
    </xf>
    <xf numFmtId="0" fontId="1" fillId="34" borderId="33" xfId="0" applyNumberFormat="1" applyFont="1" applyFill="1" applyBorder="1" applyAlignment="1">
      <alignment/>
    </xf>
    <xf numFmtId="0" fontId="1" fillId="34" borderId="36" xfId="0" applyNumberFormat="1" applyFont="1" applyFill="1" applyBorder="1" applyAlignment="1">
      <alignment/>
    </xf>
    <xf numFmtId="0" fontId="1" fillId="34" borderId="57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wrapText="1"/>
    </xf>
    <xf numFmtId="0" fontId="1" fillId="33" borderId="58" xfId="0" applyNumberFormat="1" applyFont="1" applyFill="1" applyBorder="1" applyAlignment="1">
      <alignment horizontal="center"/>
    </xf>
    <xf numFmtId="0" fontId="1" fillId="33" borderId="43" xfId="0" applyNumberFormat="1" applyFont="1" applyFill="1" applyBorder="1" applyAlignment="1">
      <alignment horizontal="center"/>
    </xf>
    <xf numFmtId="0" fontId="1" fillId="33" borderId="59" xfId="0" applyNumberFormat="1" applyFont="1" applyFill="1" applyBorder="1" applyAlignment="1">
      <alignment horizontal="center"/>
    </xf>
    <xf numFmtId="0" fontId="1" fillId="33" borderId="60" xfId="0" applyNumberFormat="1" applyFont="1" applyFill="1" applyBorder="1" applyAlignment="1">
      <alignment horizontal="center"/>
    </xf>
    <xf numFmtId="0" fontId="1" fillId="33" borderId="61" xfId="0" applyNumberFormat="1" applyFont="1" applyFill="1" applyBorder="1" applyAlignment="1">
      <alignment horizontal="center"/>
    </xf>
    <xf numFmtId="0" fontId="1" fillId="33" borderId="62" xfId="0" applyNumberFormat="1" applyFont="1" applyFill="1" applyBorder="1" applyAlignment="1">
      <alignment horizontal="center"/>
    </xf>
    <xf numFmtId="0" fontId="1" fillId="33" borderId="63" xfId="0" applyNumberFormat="1" applyFont="1" applyFill="1" applyBorder="1" applyAlignment="1">
      <alignment horizontal="center"/>
    </xf>
    <xf numFmtId="0" fontId="1" fillId="33" borderId="64" xfId="0" applyNumberFormat="1" applyFont="1" applyFill="1" applyBorder="1" applyAlignment="1">
      <alignment horizontal="center"/>
    </xf>
    <xf numFmtId="0" fontId="1" fillId="33" borderId="65" xfId="0" applyNumberFormat="1" applyFont="1" applyFill="1" applyBorder="1" applyAlignment="1">
      <alignment horizontal="center"/>
    </xf>
    <xf numFmtId="0" fontId="1" fillId="33" borderId="66" xfId="0" applyNumberFormat="1" applyFont="1" applyFill="1" applyBorder="1" applyAlignment="1">
      <alignment horizontal="center"/>
    </xf>
    <xf numFmtId="0" fontId="1" fillId="33" borderId="67" xfId="0" applyNumberFormat="1" applyFont="1" applyFill="1" applyBorder="1" applyAlignment="1">
      <alignment horizontal="center"/>
    </xf>
    <xf numFmtId="0" fontId="1" fillId="33" borderId="68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1" fillId="33" borderId="69" xfId="0" applyNumberFormat="1" applyFont="1" applyFill="1" applyBorder="1" applyAlignment="1">
      <alignment horizontal="center"/>
    </xf>
    <xf numFmtId="0" fontId="1" fillId="33" borderId="70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0000D4"/>
      <rgbColor rgb="00808080"/>
      <rgbColor rgb="00DD0806"/>
      <rgbColor rgb="00FF6600"/>
      <rgbColor rgb="000066CC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A1" sqref="A1:B1"/>
    </sheetView>
  </sheetViews>
  <sheetFormatPr defaultColWidth="8.796875" defaultRowHeight="19.5" customHeight="1"/>
  <cols>
    <col min="1" max="1" width="12.59765625" style="1" customWidth="1"/>
    <col min="2" max="2" width="13" style="1" customWidth="1"/>
    <col min="3" max="3" width="13.69921875" style="1" customWidth="1"/>
    <col min="4" max="22" width="7.19921875" style="1" customWidth="1"/>
    <col min="23" max="16384" width="10.19921875" style="1" customWidth="1"/>
  </cols>
  <sheetData>
    <row r="1" spans="1:22" ht="12.75" customHeight="1">
      <c r="A1" s="75" t="s">
        <v>0</v>
      </c>
      <c r="B1" s="75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2" t="s">
        <v>4</v>
      </c>
      <c r="B3" s="2" t="s">
        <v>5</v>
      </c>
      <c r="C3" s="2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2" t="s">
        <v>7</v>
      </c>
      <c r="B4" s="2" t="s">
        <v>8</v>
      </c>
      <c r="C4" s="2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2" t="s">
        <v>10</v>
      </c>
      <c r="B5" s="2" t="s">
        <v>11</v>
      </c>
      <c r="C5" s="2" t="s">
        <v>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2" t="s">
        <v>13</v>
      </c>
      <c r="B6" s="2" t="s">
        <v>14</v>
      </c>
      <c r="C6" s="2" t="s">
        <v>15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2" t="s">
        <v>16</v>
      </c>
      <c r="B7" s="2" t="s">
        <v>17</v>
      </c>
      <c r="C7" s="2" t="s">
        <v>18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75" t="s">
        <v>19</v>
      </c>
      <c r="B8" s="75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2" t="s">
        <v>20</v>
      </c>
      <c r="B9" s="2" t="s">
        <v>2</v>
      </c>
      <c r="C9" s="2" t="s">
        <v>21</v>
      </c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2" t="s">
        <v>22</v>
      </c>
      <c r="B10" s="2" t="s">
        <v>5</v>
      </c>
      <c r="C10" s="2" t="s">
        <v>23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2" t="s">
        <v>24</v>
      </c>
      <c r="B11" s="2" t="s">
        <v>8</v>
      </c>
      <c r="C11" s="2" t="s">
        <v>23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2" t="s">
        <v>25</v>
      </c>
      <c r="B12" s="2" t="s">
        <v>11</v>
      </c>
      <c r="C12" s="2" t="s">
        <v>26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2" t="s">
        <v>27</v>
      </c>
      <c r="B13" s="2" t="s">
        <v>14</v>
      </c>
      <c r="C13" s="2" t="s">
        <v>28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2" t="s">
        <v>29</v>
      </c>
      <c r="B14" s="2" t="s">
        <v>17</v>
      </c>
      <c r="C14" s="2" t="s">
        <v>30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5" customHeight="1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 customHeight="1">
      <c r="A19" s="3"/>
      <c r="B19" s="3"/>
      <c r="C19" s="5"/>
      <c r="D19" s="76" t="s">
        <v>2</v>
      </c>
      <c r="E19" s="77"/>
      <c r="F19" s="78"/>
      <c r="G19" s="79" t="s">
        <v>5</v>
      </c>
      <c r="H19" s="77"/>
      <c r="I19" s="78"/>
      <c r="J19" s="79" t="s">
        <v>8</v>
      </c>
      <c r="K19" s="77"/>
      <c r="L19" s="78"/>
      <c r="M19" s="6" t="s">
        <v>31</v>
      </c>
      <c r="N19" s="79" t="s">
        <v>11</v>
      </c>
      <c r="O19" s="77"/>
      <c r="P19" s="78"/>
      <c r="Q19" s="79" t="s">
        <v>14</v>
      </c>
      <c r="R19" s="77"/>
      <c r="S19" s="78"/>
      <c r="T19" s="79" t="s">
        <v>17</v>
      </c>
      <c r="U19" s="77"/>
      <c r="V19" s="77"/>
    </row>
    <row r="20" spans="1:22" ht="12.75" customHeight="1">
      <c r="A20" s="3"/>
      <c r="B20" s="3"/>
      <c r="C20" s="5"/>
      <c r="D20" s="80"/>
      <c r="E20" s="81"/>
      <c r="F20" s="82"/>
      <c r="G20" s="83"/>
      <c r="H20" s="81"/>
      <c r="I20" s="82"/>
      <c r="J20" s="83"/>
      <c r="K20" s="81"/>
      <c r="L20" s="82"/>
      <c r="M20" s="7" t="s">
        <v>32</v>
      </c>
      <c r="N20" s="83"/>
      <c r="O20" s="81"/>
      <c r="P20" s="82"/>
      <c r="Q20" s="83"/>
      <c r="R20" s="81"/>
      <c r="S20" s="82"/>
      <c r="T20" s="83"/>
      <c r="U20" s="81"/>
      <c r="V20" s="81"/>
    </row>
    <row r="21" spans="1:22" ht="12.75" customHeight="1">
      <c r="A21" s="3"/>
      <c r="B21" s="3"/>
      <c r="C21" s="5" t="s">
        <v>33</v>
      </c>
      <c r="D21" s="84" t="s">
        <v>34</v>
      </c>
      <c r="E21" s="85"/>
      <c r="F21" s="86"/>
      <c r="G21" s="87" t="s">
        <v>35</v>
      </c>
      <c r="H21" s="85"/>
      <c r="I21" s="86"/>
      <c r="J21" s="87" t="s">
        <v>36</v>
      </c>
      <c r="K21" s="85"/>
      <c r="L21" s="86"/>
      <c r="M21" s="7"/>
      <c r="N21" s="87" t="s">
        <v>37</v>
      </c>
      <c r="O21" s="85"/>
      <c r="P21" s="86"/>
      <c r="Q21" s="87" t="s">
        <v>38</v>
      </c>
      <c r="R21" s="85"/>
      <c r="S21" s="86"/>
      <c r="T21" s="87" t="s">
        <v>39</v>
      </c>
      <c r="U21" s="85"/>
      <c r="V21" s="85"/>
    </row>
    <row r="22" spans="1:22" ht="12.75" customHeight="1">
      <c r="A22" s="3"/>
      <c r="B22" s="3"/>
      <c r="C22" s="5" t="s">
        <v>40</v>
      </c>
      <c r="D22" s="84" t="s">
        <v>41</v>
      </c>
      <c r="E22" s="85"/>
      <c r="F22" s="86"/>
      <c r="G22" s="87" t="s">
        <v>42</v>
      </c>
      <c r="H22" s="85"/>
      <c r="I22" s="86"/>
      <c r="J22" s="87" t="s">
        <v>43</v>
      </c>
      <c r="K22" s="85"/>
      <c r="L22" s="86"/>
      <c r="M22" s="7"/>
      <c r="N22" s="87" t="s">
        <v>44</v>
      </c>
      <c r="O22" s="85"/>
      <c r="P22" s="86"/>
      <c r="Q22" s="87" t="s">
        <v>45</v>
      </c>
      <c r="R22" s="85"/>
      <c r="S22" s="86"/>
      <c r="T22" s="87" t="s">
        <v>46</v>
      </c>
      <c r="U22" s="85"/>
      <c r="V22" s="85"/>
    </row>
    <row r="23" spans="1:22" ht="12.75" customHeight="1">
      <c r="A23" s="3"/>
      <c r="B23" s="3"/>
      <c r="C23" s="3"/>
      <c r="D23" s="8"/>
      <c r="E23" s="8"/>
      <c r="F23" s="8"/>
      <c r="G23" s="8"/>
      <c r="H23" s="8"/>
      <c r="I23" s="8"/>
      <c r="J23" s="8"/>
      <c r="K23" s="8"/>
      <c r="L23" s="8"/>
      <c r="M23" s="3"/>
      <c r="N23" s="8"/>
      <c r="O23" s="8"/>
      <c r="P23" s="8"/>
      <c r="Q23" s="8"/>
      <c r="R23" s="8"/>
      <c r="S23" s="8"/>
      <c r="T23" s="8"/>
      <c r="U23" s="8"/>
      <c r="V23" s="8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>
      <c r="A31" s="3"/>
      <c r="B31" s="10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</sheetData>
  <sheetProtection/>
  <mergeCells count="26">
    <mergeCell ref="D22:F22"/>
    <mergeCell ref="G22:I22"/>
    <mergeCell ref="J22:L22"/>
    <mergeCell ref="N22:P22"/>
    <mergeCell ref="Q22:S22"/>
    <mergeCell ref="T22:V22"/>
    <mergeCell ref="D21:F21"/>
    <mergeCell ref="G21:I21"/>
    <mergeCell ref="J21:L21"/>
    <mergeCell ref="N21:P21"/>
    <mergeCell ref="Q21:S21"/>
    <mergeCell ref="T21:V21"/>
    <mergeCell ref="Q19:S19"/>
    <mergeCell ref="T19:V19"/>
    <mergeCell ref="D20:F20"/>
    <mergeCell ref="G20:I20"/>
    <mergeCell ref="J20:L20"/>
    <mergeCell ref="N20:P20"/>
    <mergeCell ref="Q20:S20"/>
    <mergeCell ref="T20:V20"/>
    <mergeCell ref="A1:B1"/>
    <mergeCell ref="A8:B8"/>
    <mergeCell ref="D19:F19"/>
    <mergeCell ref="G19:I19"/>
    <mergeCell ref="J19:L19"/>
    <mergeCell ref="N19:P19"/>
  </mergeCells>
  <conditionalFormatting sqref="D19:D22">
    <cfRule type="cellIs" priority="1" dxfId="8" operator="equal" stopIfTrue="1">
      <formula>0</formula>
    </cfRule>
  </conditionalFormatting>
  <printOptions/>
  <pageMargins left="0.75" right="0.75" top="1" bottom="1" header="0.5" footer="0.5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zoomScalePageLayoutView="0" workbookViewId="0" topLeftCell="A1">
      <selection activeCell="G14" sqref="G14"/>
    </sheetView>
  </sheetViews>
  <sheetFormatPr defaultColWidth="8.796875" defaultRowHeight="19.5" customHeight="1"/>
  <cols>
    <col min="1" max="1" width="24.5" style="1" customWidth="1"/>
    <col min="2" max="2" width="5.19921875" style="1" customWidth="1"/>
    <col min="3" max="11" width="5.69921875" style="1" customWidth="1"/>
    <col min="12" max="12" width="5.09765625" style="1" customWidth="1"/>
    <col min="13" max="21" width="5.69921875" style="1" customWidth="1"/>
    <col min="22" max="23" width="5.19921875" style="1" customWidth="1"/>
    <col min="24" max="25" width="5.69921875" style="1" customWidth="1"/>
    <col min="26" max="26" width="7.59765625" style="1" customWidth="1"/>
    <col min="27" max="16384" width="10.19921875" style="1" customWidth="1"/>
  </cols>
  <sheetData>
    <row r="1" spans="1:26" ht="75.75" customHeight="1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3.25" customHeight="1">
      <c r="A2" s="89">
        <v>2013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26" ht="14.25">
      <c r="A3" s="3"/>
      <c r="B3" s="3"/>
      <c r="C3" s="3"/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.5" customHeight="1">
      <c r="A4" s="93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2.75" customHeight="1">
      <c r="A5" s="13" t="s">
        <v>53</v>
      </c>
      <c r="B5" s="13"/>
      <c r="C5" s="76" t="s">
        <v>2</v>
      </c>
      <c r="D5" s="77"/>
      <c r="E5" s="78"/>
      <c r="F5" s="79" t="s">
        <v>5</v>
      </c>
      <c r="G5" s="77"/>
      <c r="H5" s="78"/>
      <c r="I5" s="79" t="s">
        <v>8</v>
      </c>
      <c r="J5" s="77"/>
      <c r="K5" s="78"/>
      <c r="L5" s="6" t="s">
        <v>31</v>
      </c>
      <c r="M5" s="79" t="s">
        <v>11</v>
      </c>
      <c r="N5" s="77"/>
      <c r="O5" s="78"/>
      <c r="P5" s="79" t="s">
        <v>14</v>
      </c>
      <c r="Q5" s="77"/>
      <c r="R5" s="78"/>
      <c r="S5" s="79" t="s">
        <v>17</v>
      </c>
      <c r="T5" s="77"/>
      <c r="U5" s="91"/>
      <c r="V5" s="14" t="s">
        <v>54</v>
      </c>
      <c r="W5" s="14" t="s">
        <v>55</v>
      </c>
      <c r="X5" s="53" t="s">
        <v>56</v>
      </c>
      <c r="Y5" s="54" t="s">
        <v>57</v>
      </c>
      <c r="Z5" s="16" t="s">
        <v>58</v>
      </c>
    </row>
    <row r="6" spans="1:26" ht="12.75" customHeight="1">
      <c r="A6" s="17" t="s">
        <v>59</v>
      </c>
      <c r="B6" s="17"/>
      <c r="C6" s="80" t="s">
        <v>73</v>
      </c>
      <c r="D6" s="81"/>
      <c r="E6" s="92"/>
      <c r="F6" s="80" t="s">
        <v>74</v>
      </c>
      <c r="G6" s="81"/>
      <c r="H6" s="92"/>
      <c r="I6" s="80" t="s">
        <v>75</v>
      </c>
      <c r="J6" s="81"/>
      <c r="K6" s="82"/>
      <c r="L6" s="18" t="s">
        <v>32</v>
      </c>
      <c r="M6" s="83" t="s">
        <v>76</v>
      </c>
      <c r="N6" s="81"/>
      <c r="O6" s="82"/>
      <c r="P6" s="83" t="s">
        <v>77</v>
      </c>
      <c r="Q6" s="81"/>
      <c r="R6" s="82"/>
      <c r="S6" s="83" t="s">
        <v>78</v>
      </c>
      <c r="T6" s="81"/>
      <c r="U6" s="92"/>
      <c r="V6" s="19" t="s">
        <v>32</v>
      </c>
      <c r="W6" s="19" t="s">
        <v>32</v>
      </c>
      <c r="X6" s="55" t="s">
        <v>32</v>
      </c>
      <c r="Y6" s="40"/>
      <c r="Z6" s="20"/>
    </row>
    <row r="7" spans="1:26" ht="13.5" customHeight="1">
      <c r="A7" s="21" t="s">
        <v>60</v>
      </c>
      <c r="B7" s="21" t="s">
        <v>61</v>
      </c>
      <c r="C7" s="22" t="s">
        <v>62</v>
      </c>
      <c r="D7" s="23" t="s">
        <v>63</v>
      </c>
      <c r="E7" s="23" t="s">
        <v>32</v>
      </c>
      <c r="F7" s="23" t="s">
        <v>64</v>
      </c>
      <c r="G7" s="23" t="s">
        <v>65</v>
      </c>
      <c r="H7" s="23" t="s">
        <v>32</v>
      </c>
      <c r="I7" s="23" t="s">
        <v>66</v>
      </c>
      <c r="J7" s="23" t="s">
        <v>67</v>
      </c>
      <c r="K7" s="23" t="s">
        <v>32</v>
      </c>
      <c r="L7" s="24"/>
      <c r="M7" s="23" t="s">
        <v>62</v>
      </c>
      <c r="N7" s="23" t="s">
        <v>63</v>
      </c>
      <c r="O7" s="23" t="s">
        <v>32</v>
      </c>
      <c r="P7" s="23" t="s">
        <v>68</v>
      </c>
      <c r="Q7" s="23" t="s">
        <v>69</v>
      </c>
      <c r="R7" s="23" t="s">
        <v>32</v>
      </c>
      <c r="S7" s="23" t="s">
        <v>68</v>
      </c>
      <c r="T7" s="23" t="s">
        <v>69</v>
      </c>
      <c r="U7" s="25" t="s">
        <v>32</v>
      </c>
      <c r="V7" s="26"/>
      <c r="W7" s="26"/>
      <c r="X7" s="22"/>
      <c r="Y7" s="25"/>
      <c r="Z7" s="27"/>
    </row>
    <row r="8" spans="1:26" ht="15.75" customHeight="1">
      <c r="A8" s="28"/>
      <c r="B8" s="29"/>
      <c r="C8" s="30"/>
      <c r="D8" s="31"/>
      <c r="E8" s="32"/>
      <c r="F8" s="30"/>
      <c r="G8" s="31"/>
      <c r="H8" s="32"/>
      <c r="I8" s="30"/>
      <c r="J8" s="31"/>
      <c r="K8" s="33"/>
      <c r="L8" s="34"/>
      <c r="M8" s="35"/>
      <c r="N8" s="31"/>
      <c r="O8" s="32"/>
      <c r="P8" s="30"/>
      <c r="Q8" s="31"/>
      <c r="R8" s="32"/>
      <c r="S8" s="30"/>
      <c r="T8" s="31"/>
      <c r="U8" s="33"/>
      <c r="V8" s="34"/>
      <c r="W8" s="34"/>
      <c r="X8" s="56"/>
      <c r="Y8" s="33"/>
      <c r="Z8" s="36"/>
    </row>
    <row r="9" spans="1:26" ht="15">
      <c r="A9" s="57" t="s">
        <v>79</v>
      </c>
      <c r="B9" s="37"/>
      <c r="C9" s="58">
        <v>64</v>
      </c>
      <c r="D9" s="59">
        <v>68</v>
      </c>
      <c r="E9" s="37">
        <f aca="true" t="shared" si="0" ref="E9:E16">C9+D9</f>
        <v>132</v>
      </c>
      <c r="F9" s="38">
        <v>68</v>
      </c>
      <c r="G9" s="39">
        <v>68</v>
      </c>
      <c r="H9" s="37">
        <f aca="true" t="shared" si="1" ref="H9:H16">F9+G9</f>
        <v>136</v>
      </c>
      <c r="I9" s="38">
        <v>75</v>
      </c>
      <c r="J9" s="39">
        <v>71</v>
      </c>
      <c r="K9" s="40">
        <f aca="true" t="shared" si="2" ref="K9:K16">I9+J9</f>
        <v>146</v>
      </c>
      <c r="L9" s="17">
        <f aca="true" t="shared" si="3" ref="L9:L16">E9+H9+K9</f>
        <v>414</v>
      </c>
      <c r="M9" s="41">
        <v>72</v>
      </c>
      <c r="N9" s="39">
        <v>70</v>
      </c>
      <c r="O9" s="37">
        <f aca="true" t="shared" si="4" ref="O9:O16">M9+N9</f>
        <v>142</v>
      </c>
      <c r="P9" s="38">
        <v>65</v>
      </c>
      <c r="Q9" s="39">
        <v>67</v>
      </c>
      <c r="R9" s="37">
        <f aca="true" t="shared" si="5" ref="R9:R16">P9+Q9</f>
        <v>132</v>
      </c>
      <c r="S9" s="38">
        <v>71</v>
      </c>
      <c r="T9" s="39">
        <v>72</v>
      </c>
      <c r="U9" s="40">
        <f aca="true" t="shared" si="6" ref="U9:U16">S9+T9</f>
        <v>143</v>
      </c>
      <c r="V9" s="17">
        <f aca="true" t="shared" si="7" ref="V9:V16">U9+R9+O9</f>
        <v>417</v>
      </c>
      <c r="W9" s="17">
        <f aca="true" t="shared" si="8" ref="W9:W16">E9+O9</f>
        <v>274</v>
      </c>
      <c r="X9" s="60">
        <f aca="true" t="shared" si="9" ref="X9:X16">(L9+O9+((R9+U9)*0.5))*0.1</f>
        <v>69.35000000000001</v>
      </c>
      <c r="Y9" s="40">
        <v>0</v>
      </c>
      <c r="Z9" s="20">
        <f aca="true" t="shared" si="10" ref="Z9:Z16">X9-Y9</f>
        <v>69.35000000000001</v>
      </c>
    </row>
    <row r="10" spans="1:26" ht="15">
      <c r="A10" s="61" t="s">
        <v>52</v>
      </c>
      <c r="B10" s="37"/>
      <c r="C10" s="58">
        <v>82</v>
      </c>
      <c r="D10" s="59">
        <v>80</v>
      </c>
      <c r="E10" s="37">
        <f t="shared" si="0"/>
        <v>162</v>
      </c>
      <c r="F10" s="42">
        <v>71</v>
      </c>
      <c r="G10" s="43">
        <v>68</v>
      </c>
      <c r="H10" s="37">
        <f t="shared" si="1"/>
        <v>139</v>
      </c>
      <c r="I10" s="42">
        <v>74</v>
      </c>
      <c r="J10" s="43">
        <v>74</v>
      </c>
      <c r="K10" s="40">
        <f t="shared" si="2"/>
        <v>148</v>
      </c>
      <c r="L10" s="17">
        <f t="shared" si="3"/>
        <v>449</v>
      </c>
      <c r="M10" s="44">
        <v>87</v>
      </c>
      <c r="N10" s="43">
        <v>90</v>
      </c>
      <c r="O10" s="37">
        <f t="shared" si="4"/>
        <v>177</v>
      </c>
      <c r="P10" s="42">
        <v>81</v>
      </c>
      <c r="Q10" s="43">
        <v>78</v>
      </c>
      <c r="R10" s="37">
        <f t="shared" si="5"/>
        <v>159</v>
      </c>
      <c r="S10" s="42">
        <v>82</v>
      </c>
      <c r="T10" s="43">
        <v>85</v>
      </c>
      <c r="U10" s="40">
        <f t="shared" si="6"/>
        <v>167</v>
      </c>
      <c r="V10" s="17">
        <f t="shared" si="7"/>
        <v>503</v>
      </c>
      <c r="W10" s="17">
        <f t="shared" si="8"/>
        <v>339</v>
      </c>
      <c r="X10" s="60">
        <f t="shared" si="9"/>
        <v>78.9</v>
      </c>
      <c r="Y10" s="40">
        <v>0</v>
      </c>
      <c r="Z10" s="20">
        <f t="shared" si="10"/>
        <v>78.9</v>
      </c>
    </row>
    <row r="11" spans="1:26" ht="15">
      <c r="A11" s="61" t="s">
        <v>51</v>
      </c>
      <c r="B11" s="37"/>
      <c r="C11" s="58">
        <v>70</v>
      </c>
      <c r="D11" s="59">
        <v>74</v>
      </c>
      <c r="E11" s="37">
        <f t="shared" si="0"/>
        <v>144</v>
      </c>
      <c r="F11" s="42">
        <v>78</v>
      </c>
      <c r="G11" s="43">
        <v>77</v>
      </c>
      <c r="H11" s="37">
        <f t="shared" si="1"/>
        <v>155</v>
      </c>
      <c r="I11" s="42">
        <v>83</v>
      </c>
      <c r="J11" s="43">
        <v>85</v>
      </c>
      <c r="K11" s="40">
        <f t="shared" si="2"/>
        <v>168</v>
      </c>
      <c r="L11" s="17">
        <f t="shared" si="3"/>
        <v>467</v>
      </c>
      <c r="M11" s="44">
        <v>80</v>
      </c>
      <c r="N11" s="43">
        <v>78</v>
      </c>
      <c r="O11" s="37">
        <f t="shared" si="4"/>
        <v>158</v>
      </c>
      <c r="P11" s="42">
        <v>71</v>
      </c>
      <c r="Q11" s="43">
        <v>70</v>
      </c>
      <c r="R11" s="37">
        <f t="shared" si="5"/>
        <v>141</v>
      </c>
      <c r="S11" s="42">
        <v>66</v>
      </c>
      <c r="T11" s="43">
        <v>69</v>
      </c>
      <c r="U11" s="40">
        <f t="shared" si="6"/>
        <v>135</v>
      </c>
      <c r="V11" s="17">
        <f t="shared" si="7"/>
        <v>434</v>
      </c>
      <c r="W11" s="17">
        <f t="shared" si="8"/>
        <v>302</v>
      </c>
      <c r="X11" s="60">
        <f t="shared" si="9"/>
        <v>76.3</v>
      </c>
      <c r="Y11" s="40">
        <v>0</v>
      </c>
      <c r="Z11" s="20">
        <f t="shared" si="10"/>
        <v>76.3</v>
      </c>
    </row>
    <row r="12" spans="1:26" ht="15">
      <c r="A12" s="61" t="s">
        <v>49</v>
      </c>
      <c r="B12" s="37"/>
      <c r="C12" s="58">
        <v>72</v>
      </c>
      <c r="D12" s="59">
        <v>76</v>
      </c>
      <c r="E12" s="37">
        <f t="shared" si="0"/>
        <v>148</v>
      </c>
      <c r="F12" s="42">
        <v>75</v>
      </c>
      <c r="G12" s="43">
        <v>75</v>
      </c>
      <c r="H12" s="37">
        <f t="shared" si="1"/>
        <v>150</v>
      </c>
      <c r="I12" s="42">
        <v>73</v>
      </c>
      <c r="J12" s="43">
        <v>77</v>
      </c>
      <c r="K12" s="40">
        <f t="shared" si="2"/>
        <v>150</v>
      </c>
      <c r="L12" s="17">
        <f t="shared" si="3"/>
        <v>448</v>
      </c>
      <c r="M12" s="44">
        <v>78</v>
      </c>
      <c r="N12" s="43">
        <v>82</v>
      </c>
      <c r="O12" s="37">
        <f t="shared" si="4"/>
        <v>160</v>
      </c>
      <c r="P12" s="42">
        <v>76</v>
      </c>
      <c r="Q12" s="43">
        <v>74</v>
      </c>
      <c r="R12" s="37">
        <f t="shared" si="5"/>
        <v>150</v>
      </c>
      <c r="S12" s="42">
        <v>64</v>
      </c>
      <c r="T12" s="43">
        <v>61</v>
      </c>
      <c r="U12" s="40">
        <f t="shared" si="6"/>
        <v>125</v>
      </c>
      <c r="V12" s="17">
        <f t="shared" si="7"/>
        <v>435</v>
      </c>
      <c r="W12" s="17">
        <f t="shared" si="8"/>
        <v>308</v>
      </c>
      <c r="X12" s="60">
        <f t="shared" si="9"/>
        <v>74.55</v>
      </c>
      <c r="Y12" s="40">
        <v>0</v>
      </c>
      <c r="Z12" s="20">
        <f t="shared" si="10"/>
        <v>74.55</v>
      </c>
    </row>
    <row r="13" spans="1:26" ht="15">
      <c r="A13" s="61" t="s">
        <v>47</v>
      </c>
      <c r="B13" s="37"/>
      <c r="C13" s="58">
        <v>83</v>
      </c>
      <c r="D13" s="59">
        <v>85</v>
      </c>
      <c r="E13" s="37">
        <f t="shared" si="0"/>
        <v>168</v>
      </c>
      <c r="F13" s="42">
        <v>80</v>
      </c>
      <c r="G13" s="43">
        <v>78</v>
      </c>
      <c r="H13" s="37">
        <f t="shared" si="1"/>
        <v>158</v>
      </c>
      <c r="I13" s="42">
        <v>74</v>
      </c>
      <c r="J13" s="43">
        <v>81</v>
      </c>
      <c r="K13" s="40">
        <f t="shared" si="2"/>
        <v>155</v>
      </c>
      <c r="L13" s="17">
        <f t="shared" si="3"/>
        <v>481</v>
      </c>
      <c r="M13" s="44">
        <v>85</v>
      </c>
      <c r="N13" s="43">
        <v>86</v>
      </c>
      <c r="O13" s="37">
        <f t="shared" si="4"/>
        <v>171</v>
      </c>
      <c r="P13" s="42">
        <v>85</v>
      </c>
      <c r="Q13" s="43">
        <v>84</v>
      </c>
      <c r="R13" s="37">
        <f t="shared" si="5"/>
        <v>169</v>
      </c>
      <c r="S13" s="42">
        <v>75</v>
      </c>
      <c r="T13" s="43">
        <v>78</v>
      </c>
      <c r="U13" s="40">
        <f t="shared" si="6"/>
        <v>153</v>
      </c>
      <c r="V13" s="17">
        <f t="shared" si="7"/>
        <v>493</v>
      </c>
      <c r="W13" s="17">
        <f t="shared" si="8"/>
        <v>339</v>
      </c>
      <c r="X13" s="60">
        <f t="shared" si="9"/>
        <v>81.30000000000001</v>
      </c>
      <c r="Y13" s="40">
        <v>0</v>
      </c>
      <c r="Z13" s="20">
        <f t="shared" si="10"/>
        <v>81.30000000000001</v>
      </c>
    </row>
    <row r="14" spans="1:26" ht="15">
      <c r="A14" s="61" t="s">
        <v>50</v>
      </c>
      <c r="B14" s="37"/>
      <c r="C14" s="58">
        <v>90</v>
      </c>
      <c r="D14" s="59">
        <v>88</v>
      </c>
      <c r="E14" s="37">
        <f t="shared" si="0"/>
        <v>178</v>
      </c>
      <c r="F14" s="42">
        <v>82</v>
      </c>
      <c r="G14" s="43">
        <v>82</v>
      </c>
      <c r="H14" s="37">
        <f t="shared" si="1"/>
        <v>164</v>
      </c>
      <c r="I14" s="42">
        <v>81</v>
      </c>
      <c r="J14" s="43">
        <v>82</v>
      </c>
      <c r="K14" s="40">
        <f t="shared" si="2"/>
        <v>163</v>
      </c>
      <c r="L14" s="17">
        <f t="shared" si="3"/>
        <v>505</v>
      </c>
      <c r="M14" s="44">
        <v>91</v>
      </c>
      <c r="N14" s="43">
        <v>89</v>
      </c>
      <c r="O14" s="37">
        <f t="shared" si="4"/>
        <v>180</v>
      </c>
      <c r="P14" s="42">
        <v>86</v>
      </c>
      <c r="Q14" s="43">
        <v>82</v>
      </c>
      <c r="R14" s="37">
        <f t="shared" si="5"/>
        <v>168</v>
      </c>
      <c r="S14" s="42">
        <v>83</v>
      </c>
      <c r="T14" s="43">
        <v>82</v>
      </c>
      <c r="U14" s="40">
        <f t="shared" si="6"/>
        <v>165</v>
      </c>
      <c r="V14" s="17">
        <f t="shared" si="7"/>
        <v>513</v>
      </c>
      <c r="W14" s="17">
        <f t="shared" si="8"/>
        <v>358</v>
      </c>
      <c r="X14" s="60">
        <f t="shared" si="9"/>
        <v>85.15</v>
      </c>
      <c r="Y14" s="40">
        <v>0</v>
      </c>
      <c r="Z14" s="20">
        <f t="shared" si="10"/>
        <v>85.15</v>
      </c>
    </row>
    <row r="15" spans="1:26" ht="15">
      <c r="A15" s="61" t="s">
        <v>48</v>
      </c>
      <c r="B15" s="37"/>
      <c r="C15" s="58">
        <v>68</v>
      </c>
      <c r="D15" s="59">
        <v>73</v>
      </c>
      <c r="E15" s="37">
        <f t="shared" si="0"/>
        <v>141</v>
      </c>
      <c r="F15" s="42">
        <v>84</v>
      </c>
      <c r="G15" s="43">
        <v>84</v>
      </c>
      <c r="H15" s="37">
        <f t="shared" si="1"/>
        <v>168</v>
      </c>
      <c r="I15" s="42">
        <v>82</v>
      </c>
      <c r="J15" s="43">
        <v>84</v>
      </c>
      <c r="K15" s="40">
        <f t="shared" si="2"/>
        <v>166</v>
      </c>
      <c r="L15" s="17">
        <f t="shared" si="3"/>
        <v>475</v>
      </c>
      <c r="M15" s="44">
        <v>76</v>
      </c>
      <c r="N15" s="43">
        <v>76</v>
      </c>
      <c r="O15" s="37">
        <f t="shared" si="4"/>
        <v>152</v>
      </c>
      <c r="P15" s="42">
        <v>78</v>
      </c>
      <c r="Q15" s="43">
        <v>75</v>
      </c>
      <c r="R15" s="37">
        <f t="shared" si="5"/>
        <v>153</v>
      </c>
      <c r="S15" s="42">
        <v>68</v>
      </c>
      <c r="T15" s="43">
        <v>70</v>
      </c>
      <c r="U15" s="40">
        <f t="shared" si="6"/>
        <v>138</v>
      </c>
      <c r="V15" s="17">
        <f t="shared" si="7"/>
        <v>443</v>
      </c>
      <c r="W15" s="17">
        <f t="shared" si="8"/>
        <v>293</v>
      </c>
      <c r="X15" s="60">
        <f t="shared" si="9"/>
        <v>77.25</v>
      </c>
      <c r="Y15" s="40">
        <v>0</v>
      </c>
      <c r="Z15" s="20">
        <f t="shared" si="10"/>
        <v>77.25</v>
      </c>
    </row>
    <row r="16" spans="1:26" ht="15">
      <c r="A16" s="61" t="s">
        <v>80</v>
      </c>
      <c r="B16" s="37"/>
      <c r="C16" s="58">
        <v>66</v>
      </c>
      <c r="D16" s="59">
        <v>68</v>
      </c>
      <c r="E16" s="37">
        <f t="shared" si="0"/>
        <v>134</v>
      </c>
      <c r="F16" s="42">
        <v>80</v>
      </c>
      <c r="G16" s="43">
        <v>80</v>
      </c>
      <c r="H16" s="37">
        <f t="shared" si="1"/>
        <v>160</v>
      </c>
      <c r="I16" s="42">
        <v>75</v>
      </c>
      <c r="J16" s="43">
        <v>68</v>
      </c>
      <c r="K16" s="40">
        <f t="shared" si="2"/>
        <v>143</v>
      </c>
      <c r="L16" s="17">
        <f t="shared" si="3"/>
        <v>437</v>
      </c>
      <c r="M16" s="44">
        <v>74</v>
      </c>
      <c r="N16" s="43">
        <v>73</v>
      </c>
      <c r="O16" s="37">
        <f t="shared" si="4"/>
        <v>147</v>
      </c>
      <c r="P16" s="42">
        <v>70</v>
      </c>
      <c r="Q16" s="43">
        <v>69</v>
      </c>
      <c r="R16" s="37">
        <f t="shared" si="5"/>
        <v>139</v>
      </c>
      <c r="S16" s="42">
        <v>70</v>
      </c>
      <c r="T16" s="43">
        <v>71</v>
      </c>
      <c r="U16" s="40">
        <f t="shared" si="6"/>
        <v>141</v>
      </c>
      <c r="V16" s="17">
        <f t="shared" si="7"/>
        <v>427</v>
      </c>
      <c r="W16" s="17">
        <f t="shared" si="8"/>
        <v>281</v>
      </c>
      <c r="X16" s="60">
        <f t="shared" si="9"/>
        <v>72.4</v>
      </c>
      <c r="Y16" s="40">
        <v>0</v>
      </c>
      <c r="Z16" s="20">
        <f t="shared" si="10"/>
        <v>72.4</v>
      </c>
    </row>
    <row r="17" spans="1:26" ht="15.75">
      <c r="A17" s="62"/>
      <c r="B17" s="45"/>
      <c r="C17" s="46"/>
      <c r="D17" s="47"/>
      <c r="E17" s="48"/>
      <c r="F17" s="63"/>
      <c r="G17" s="64"/>
      <c r="H17" s="48"/>
      <c r="I17" s="63"/>
      <c r="J17" s="64"/>
      <c r="K17" s="49"/>
      <c r="L17" s="50"/>
      <c r="M17" s="65"/>
      <c r="N17" s="64"/>
      <c r="O17" s="48"/>
      <c r="P17" s="63"/>
      <c r="Q17" s="64"/>
      <c r="R17" s="48"/>
      <c r="S17" s="63"/>
      <c r="T17" s="64"/>
      <c r="U17" s="49"/>
      <c r="V17" s="50"/>
      <c r="W17" s="50"/>
      <c r="X17" s="66"/>
      <c r="Y17" s="49"/>
      <c r="Z17" s="51"/>
    </row>
    <row r="18" spans="1:26" ht="11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5.75" customHeight="1">
      <c r="A19" s="90" t="s">
        <v>70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2.75" customHeight="1">
      <c r="A20" s="13" t="s">
        <v>53</v>
      </c>
      <c r="B20" s="13"/>
      <c r="C20" s="76" t="s">
        <v>2</v>
      </c>
      <c r="D20" s="77"/>
      <c r="E20" s="78"/>
      <c r="F20" s="79" t="s">
        <v>5</v>
      </c>
      <c r="G20" s="77"/>
      <c r="H20" s="78"/>
      <c r="I20" s="79" t="s">
        <v>8</v>
      </c>
      <c r="J20" s="77"/>
      <c r="K20" s="78"/>
      <c r="L20" s="6" t="s">
        <v>31</v>
      </c>
      <c r="M20" s="79" t="s">
        <v>11</v>
      </c>
      <c r="N20" s="77"/>
      <c r="O20" s="78"/>
      <c r="P20" s="79" t="s">
        <v>14</v>
      </c>
      <c r="Q20" s="77"/>
      <c r="R20" s="78"/>
      <c r="S20" s="79" t="s">
        <v>17</v>
      </c>
      <c r="T20" s="77"/>
      <c r="U20" s="91"/>
      <c r="V20" s="14" t="s">
        <v>54</v>
      </c>
      <c r="W20" s="14" t="s">
        <v>55</v>
      </c>
      <c r="X20" s="14" t="s">
        <v>56</v>
      </c>
      <c r="Y20" s="15" t="s">
        <v>57</v>
      </c>
      <c r="Z20" s="16" t="s">
        <v>58</v>
      </c>
    </row>
    <row r="21" spans="1:26" ht="12.75" customHeight="1">
      <c r="A21" s="17" t="s">
        <v>59</v>
      </c>
      <c r="B21" s="17"/>
      <c r="C21" s="80" t="str">
        <f>C6</f>
        <v>Wagner</v>
      </c>
      <c r="D21" s="81"/>
      <c r="E21" s="82"/>
      <c r="F21" s="83" t="str">
        <f>F6</f>
        <v>Bushman</v>
      </c>
      <c r="G21" s="81"/>
      <c r="H21" s="82"/>
      <c r="I21" s="83" t="str">
        <f>I6</f>
        <v>Durett</v>
      </c>
      <c r="J21" s="81"/>
      <c r="K21" s="82"/>
      <c r="L21" s="18" t="s">
        <v>32</v>
      </c>
      <c r="M21" s="83" t="str">
        <f>M6</f>
        <v>Tilly</v>
      </c>
      <c r="N21" s="81"/>
      <c r="O21" s="82"/>
      <c r="P21" s="83" t="str">
        <f>P6</f>
        <v>Hall</v>
      </c>
      <c r="Q21" s="81"/>
      <c r="R21" s="82"/>
      <c r="S21" s="83" t="str">
        <f>S6</f>
        <v>Black</v>
      </c>
      <c r="T21" s="81"/>
      <c r="U21" s="92"/>
      <c r="V21" s="19" t="s">
        <v>32</v>
      </c>
      <c r="W21" s="19" t="s">
        <v>32</v>
      </c>
      <c r="X21" s="19" t="s">
        <v>32</v>
      </c>
      <c r="Y21" s="17"/>
      <c r="Z21" s="20"/>
    </row>
    <row r="22" spans="1:26" ht="13.5" customHeight="1">
      <c r="A22" s="21" t="s">
        <v>60</v>
      </c>
      <c r="B22" s="21" t="s">
        <v>61</v>
      </c>
      <c r="C22" s="22" t="s">
        <v>62</v>
      </c>
      <c r="D22" s="23" t="s">
        <v>63</v>
      </c>
      <c r="E22" s="23" t="s">
        <v>32</v>
      </c>
      <c r="F22" s="23" t="s">
        <v>64</v>
      </c>
      <c r="G22" s="23" t="s">
        <v>65</v>
      </c>
      <c r="H22" s="23" t="s">
        <v>32</v>
      </c>
      <c r="I22" s="23" t="s">
        <v>66</v>
      </c>
      <c r="J22" s="23" t="s">
        <v>67</v>
      </c>
      <c r="K22" s="23" t="s">
        <v>32</v>
      </c>
      <c r="L22" s="24"/>
      <c r="M22" s="23" t="s">
        <v>62</v>
      </c>
      <c r="N22" s="23" t="s">
        <v>63</v>
      </c>
      <c r="O22" s="23" t="s">
        <v>32</v>
      </c>
      <c r="P22" s="23" t="s">
        <v>68</v>
      </c>
      <c r="Q22" s="23" t="s">
        <v>69</v>
      </c>
      <c r="R22" s="23" t="s">
        <v>32</v>
      </c>
      <c r="S22" s="23" t="s">
        <v>68</v>
      </c>
      <c r="T22" s="23" t="s">
        <v>69</v>
      </c>
      <c r="U22" s="25" t="s">
        <v>32</v>
      </c>
      <c r="V22" s="26"/>
      <c r="W22" s="26"/>
      <c r="X22" s="26"/>
      <c r="Y22" s="26"/>
      <c r="Z22" s="27"/>
    </row>
    <row r="23" spans="1:26" ht="15.75" customHeight="1">
      <c r="A23" s="28"/>
      <c r="B23" s="29"/>
      <c r="C23" s="30"/>
      <c r="D23" s="31"/>
      <c r="E23" s="32"/>
      <c r="F23" s="30"/>
      <c r="G23" s="31"/>
      <c r="H23" s="32"/>
      <c r="I23" s="30"/>
      <c r="J23" s="31"/>
      <c r="K23" s="33"/>
      <c r="L23" s="34"/>
      <c r="M23" s="35"/>
      <c r="N23" s="31"/>
      <c r="O23" s="32"/>
      <c r="P23" s="30"/>
      <c r="Q23" s="31"/>
      <c r="R23" s="32"/>
      <c r="S23" s="30"/>
      <c r="T23" s="31"/>
      <c r="U23" s="33"/>
      <c r="V23" s="34"/>
      <c r="W23" s="34"/>
      <c r="X23" s="34"/>
      <c r="Y23" s="34"/>
      <c r="Z23" s="36"/>
    </row>
    <row r="24" spans="1:26" ht="15">
      <c r="A24" s="57" t="s">
        <v>79</v>
      </c>
      <c r="B24" s="37">
        <f>B9</f>
        <v>0</v>
      </c>
      <c r="C24" s="38">
        <f aca="true" t="shared" si="11" ref="C24:Z24">RANK(C9,C$9:C$16)</f>
        <v>8</v>
      </c>
      <c r="D24" s="39">
        <f t="shared" si="11"/>
        <v>7</v>
      </c>
      <c r="E24" s="37">
        <f t="shared" si="11"/>
        <v>8</v>
      </c>
      <c r="F24" s="38">
        <f t="shared" si="11"/>
        <v>8</v>
      </c>
      <c r="G24" s="39">
        <f t="shared" si="11"/>
        <v>7</v>
      </c>
      <c r="H24" s="37">
        <f t="shared" si="11"/>
        <v>8</v>
      </c>
      <c r="I24" s="38">
        <f t="shared" si="11"/>
        <v>4</v>
      </c>
      <c r="J24" s="39">
        <f t="shared" si="11"/>
        <v>7</v>
      </c>
      <c r="K24" s="40">
        <f t="shared" si="11"/>
        <v>7</v>
      </c>
      <c r="L24" s="17">
        <f t="shared" si="11"/>
        <v>8</v>
      </c>
      <c r="M24" s="41">
        <f t="shared" si="11"/>
        <v>8</v>
      </c>
      <c r="N24" s="39">
        <f t="shared" si="11"/>
        <v>8</v>
      </c>
      <c r="O24" s="37">
        <f t="shared" si="11"/>
        <v>8</v>
      </c>
      <c r="P24" s="38">
        <f t="shared" si="11"/>
        <v>8</v>
      </c>
      <c r="Q24" s="39">
        <f t="shared" si="11"/>
        <v>8</v>
      </c>
      <c r="R24" s="37">
        <f t="shared" si="11"/>
        <v>8</v>
      </c>
      <c r="S24" s="38">
        <f t="shared" si="11"/>
        <v>4</v>
      </c>
      <c r="T24" s="39">
        <f t="shared" si="11"/>
        <v>4</v>
      </c>
      <c r="U24" s="40">
        <f t="shared" si="11"/>
        <v>4</v>
      </c>
      <c r="V24" s="17">
        <f t="shared" si="11"/>
        <v>8</v>
      </c>
      <c r="W24" s="17">
        <f t="shared" si="11"/>
        <v>8</v>
      </c>
      <c r="X24" s="17">
        <f t="shared" si="11"/>
        <v>8</v>
      </c>
      <c r="Y24" s="17">
        <f t="shared" si="11"/>
        <v>1</v>
      </c>
      <c r="Z24" s="17">
        <f t="shared" si="11"/>
        <v>8</v>
      </c>
    </row>
    <row r="25" spans="1:26" ht="15">
      <c r="A25" s="61" t="s">
        <v>52</v>
      </c>
      <c r="B25" s="37">
        <f>B10</f>
        <v>0</v>
      </c>
      <c r="C25" s="42">
        <f aca="true" t="shared" si="12" ref="C25:Z25">RANK(C10,C$9:C$16)</f>
        <v>3</v>
      </c>
      <c r="D25" s="43">
        <f t="shared" si="12"/>
        <v>3</v>
      </c>
      <c r="E25" s="37">
        <f t="shared" si="12"/>
        <v>3</v>
      </c>
      <c r="F25" s="42">
        <f t="shared" si="12"/>
        <v>7</v>
      </c>
      <c r="G25" s="43">
        <f t="shared" si="12"/>
        <v>7</v>
      </c>
      <c r="H25" s="37">
        <f t="shared" si="12"/>
        <v>7</v>
      </c>
      <c r="I25" s="42">
        <f t="shared" si="12"/>
        <v>6</v>
      </c>
      <c r="J25" s="43">
        <f t="shared" si="12"/>
        <v>6</v>
      </c>
      <c r="K25" s="40">
        <f t="shared" si="12"/>
        <v>6</v>
      </c>
      <c r="L25" s="17">
        <f t="shared" si="12"/>
        <v>5</v>
      </c>
      <c r="M25" s="44">
        <f t="shared" si="12"/>
        <v>2</v>
      </c>
      <c r="N25" s="43">
        <f t="shared" si="12"/>
        <v>1</v>
      </c>
      <c r="O25" s="37">
        <f t="shared" si="12"/>
        <v>2</v>
      </c>
      <c r="P25" s="42">
        <f t="shared" si="12"/>
        <v>3</v>
      </c>
      <c r="Q25" s="43">
        <f t="shared" si="12"/>
        <v>3</v>
      </c>
      <c r="R25" s="37">
        <f t="shared" si="12"/>
        <v>3</v>
      </c>
      <c r="S25" s="42">
        <f t="shared" si="12"/>
        <v>2</v>
      </c>
      <c r="T25" s="43">
        <f t="shared" si="12"/>
        <v>1</v>
      </c>
      <c r="U25" s="40">
        <f t="shared" si="12"/>
        <v>1</v>
      </c>
      <c r="V25" s="17">
        <f t="shared" si="12"/>
        <v>2</v>
      </c>
      <c r="W25" s="17">
        <f t="shared" si="12"/>
        <v>2</v>
      </c>
      <c r="X25" s="17">
        <f t="shared" si="12"/>
        <v>3</v>
      </c>
      <c r="Y25" s="17">
        <f t="shared" si="12"/>
        <v>1</v>
      </c>
      <c r="Z25" s="17">
        <f t="shared" si="12"/>
        <v>3</v>
      </c>
    </row>
    <row r="26" spans="1:26" ht="15">
      <c r="A26" s="61" t="s">
        <v>51</v>
      </c>
      <c r="B26" s="37">
        <f>B11</f>
        <v>0</v>
      </c>
      <c r="C26" s="42">
        <f aca="true" t="shared" si="13" ref="C26:Z26">RANK(C11,C$9:C$16)</f>
        <v>5</v>
      </c>
      <c r="D26" s="43">
        <f t="shared" si="13"/>
        <v>5</v>
      </c>
      <c r="E26" s="37">
        <f t="shared" si="13"/>
        <v>5</v>
      </c>
      <c r="F26" s="42">
        <f t="shared" si="13"/>
        <v>5</v>
      </c>
      <c r="G26" s="43">
        <f t="shared" si="13"/>
        <v>5</v>
      </c>
      <c r="H26" s="37">
        <f t="shared" si="13"/>
        <v>5</v>
      </c>
      <c r="I26" s="42">
        <f t="shared" si="13"/>
        <v>1</v>
      </c>
      <c r="J26" s="43">
        <f t="shared" si="13"/>
        <v>1</v>
      </c>
      <c r="K26" s="40">
        <f t="shared" si="13"/>
        <v>1</v>
      </c>
      <c r="L26" s="17">
        <f t="shared" si="13"/>
        <v>4</v>
      </c>
      <c r="M26" s="44">
        <f t="shared" si="13"/>
        <v>4</v>
      </c>
      <c r="N26" s="43">
        <f t="shared" si="13"/>
        <v>5</v>
      </c>
      <c r="O26" s="37">
        <f t="shared" si="13"/>
        <v>5</v>
      </c>
      <c r="P26" s="42">
        <f t="shared" si="13"/>
        <v>6</v>
      </c>
      <c r="Q26" s="43">
        <f t="shared" si="13"/>
        <v>6</v>
      </c>
      <c r="R26" s="37">
        <f t="shared" si="13"/>
        <v>6</v>
      </c>
      <c r="S26" s="42">
        <f t="shared" si="13"/>
        <v>7</v>
      </c>
      <c r="T26" s="43">
        <f t="shared" si="13"/>
        <v>7</v>
      </c>
      <c r="U26" s="40">
        <f t="shared" si="13"/>
        <v>7</v>
      </c>
      <c r="V26" s="17">
        <f t="shared" si="13"/>
        <v>6</v>
      </c>
      <c r="W26" s="17">
        <f t="shared" si="13"/>
        <v>5</v>
      </c>
      <c r="X26" s="17">
        <f t="shared" si="13"/>
        <v>5</v>
      </c>
      <c r="Y26" s="17">
        <f t="shared" si="13"/>
        <v>1</v>
      </c>
      <c r="Z26" s="17">
        <f t="shared" si="13"/>
        <v>5</v>
      </c>
    </row>
    <row r="27" spans="1:26" ht="15">
      <c r="A27" s="61" t="s">
        <v>49</v>
      </c>
      <c r="B27" s="37">
        <f>B12</f>
        <v>0</v>
      </c>
      <c r="C27" s="42">
        <f aca="true" t="shared" si="14" ref="C27:Z27">RANK(C12,C$9:C$16)</f>
        <v>4</v>
      </c>
      <c r="D27" s="43">
        <f t="shared" si="14"/>
        <v>4</v>
      </c>
      <c r="E27" s="37">
        <f t="shared" si="14"/>
        <v>4</v>
      </c>
      <c r="F27" s="42">
        <f t="shared" si="14"/>
        <v>6</v>
      </c>
      <c r="G27" s="43">
        <f t="shared" si="14"/>
        <v>6</v>
      </c>
      <c r="H27" s="37">
        <f t="shared" si="14"/>
        <v>6</v>
      </c>
      <c r="I27" s="42">
        <f t="shared" si="14"/>
        <v>8</v>
      </c>
      <c r="J27" s="43">
        <f t="shared" si="14"/>
        <v>5</v>
      </c>
      <c r="K27" s="40">
        <f t="shared" si="14"/>
        <v>5</v>
      </c>
      <c r="L27" s="17">
        <f t="shared" si="14"/>
        <v>6</v>
      </c>
      <c r="M27" s="44">
        <f t="shared" si="14"/>
        <v>5</v>
      </c>
      <c r="N27" s="43">
        <f t="shared" si="14"/>
        <v>4</v>
      </c>
      <c r="O27" s="37">
        <f t="shared" si="14"/>
        <v>4</v>
      </c>
      <c r="P27" s="42">
        <f t="shared" si="14"/>
        <v>5</v>
      </c>
      <c r="Q27" s="43">
        <f t="shared" si="14"/>
        <v>5</v>
      </c>
      <c r="R27" s="37">
        <f t="shared" si="14"/>
        <v>5</v>
      </c>
      <c r="S27" s="42">
        <f t="shared" si="14"/>
        <v>8</v>
      </c>
      <c r="T27" s="43">
        <f t="shared" si="14"/>
        <v>8</v>
      </c>
      <c r="U27" s="40">
        <f t="shared" si="14"/>
        <v>8</v>
      </c>
      <c r="V27" s="17">
        <f t="shared" si="14"/>
        <v>5</v>
      </c>
      <c r="W27" s="17">
        <f t="shared" si="14"/>
        <v>4</v>
      </c>
      <c r="X27" s="17">
        <f t="shared" si="14"/>
        <v>6</v>
      </c>
      <c r="Y27" s="17">
        <f t="shared" si="14"/>
        <v>1</v>
      </c>
      <c r="Z27" s="17">
        <f t="shared" si="14"/>
        <v>6</v>
      </c>
    </row>
    <row r="28" spans="1:26" ht="15">
      <c r="A28" s="61" t="s">
        <v>47</v>
      </c>
      <c r="B28" s="37">
        <f>B13</f>
        <v>0</v>
      </c>
      <c r="C28" s="42">
        <f aca="true" t="shared" si="15" ref="C28:Z28">RANK(C13,C$9:C$16)</f>
        <v>2</v>
      </c>
      <c r="D28" s="43">
        <f t="shared" si="15"/>
        <v>2</v>
      </c>
      <c r="E28" s="37">
        <f t="shared" si="15"/>
        <v>2</v>
      </c>
      <c r="F28" s="42">
        <f t="shared" si="15"/>
        <v>3</v>
      </c>
      <c r="G28" s="43">
        <f t="shared" si="15"/>
        <v>4</v>
      </c>
      <c r="H28" s="37">
        <f t="shared" si="15"/>
        <v>4</v>
      </c>
      <c r="I28" s="42">
        <f t="shared" si="15"/>
        <v>6</v>
      </c>
      <c r="J28" s="43">
        <f t="shared" si="15"/>
        <v>4</v>
      </c>
      <c r="K28" s="40">
        <f t="shared" si="15"/>
        <v>4</v>
      </c>
      <c r="L28" s="17">
        <f t="shared" si="15"/>
        <v>2</v>
      </c>
      <c r="M28" s="44">
        <f t="shared" si="15"/>
        <v>3</v>
      </c>
      <c r="N28" s="43">
        <f t="shared" si="15"/>
        <v>3</v>
      </c>
      <c r="O28" s="37">
        <f t="shared" si="15"/>
        <v>3</v>
      </c>
      <c r="P28" s="42">
        <f t="shared" si="15"/>
        <v>2</v>
      </c>
      <c r="Q28" s="43">
        <f t="shared" si="15"/>
        <v>1</v>
      </c>
      <c r="R28" s="37">
        <f t="shared" si="15"/>
        <v>1</v>
      </c>
      <c r="S28" s="42">
        <f t="shared" si="15"/>
        <v>3</v>
      </c>
      <c r="T28" s="43">
        <f t="shared" si="15"/>
        <v>3</v>
      </c>
      <c r="U28" s="40">
        <f t="shared" si="15"/>
        <v>3</v>
      </c>
      <c r="V28" s="17">
        <f t="shared" si="15"/>
        <v>3</v>
      </c>
      <c r="W28" s="17">
        <f t="shared" si="15"/>
        <v>2</v>
      </c>
      <c r="X28" s="17">
        <f t="shared" si="15"/>
        <v>2</v>
      </c>
      <c r="Y28" s="17">
        <f t="shared" si="15"/>
        <v>1</v>
      </c>
      <c r="Z28" s="17">
        <f t="shared" si="15"/>
        <v>2</v>
      </c>
    </row>
    <row r="29" spans="1:26" ht="15">
      <c r="A29" s="61" t="s">
        <v>50</v>
      </c>
      <c r="B29" s="37"/>
      <c r="C29" s="42">
        <f aca="true" t="shared" si="16" ref="C29:Z29">RANK(C14,C$9:C$16)</f>
        <v>1</v>
      </c>
      <c r="D29" s="43">
        <f t="shared" si="16"/>
        <v>1</v>
      </c>
      <c r="E29" s="37">
        <f t="shared" si="16"/>
        <v>1</v>
      </c>
      <c r="F29" s="42">
        <f t="shared" si="16"/>
        <v>2</v>
      </c>
      <c r="G29" s="43">
        <f t="shared" si="16"/>
        <v>2</v>
      </c>
      <c r="H29" s="37">
        <f t="shared" si="16"/>
        <v>2</v>
      </c>
      <c r="I29" s="42">
        <f t="shared" si="16"/>
        <v>3</v>
      </c>
      <c r="J29" s="43">
        <f t="shared" si="16"/>
        <v>3</v>
      </c>
      <c r="K29" s="40">
        <f t="shared" si="16"/>
        <v>3</v>
      </c>
      <c r="L29" s="17">
        <f t="shared" si="16"/>
        <v>1</v>
      </c>
      <c r="M29" s="44">
        <f t="shared" si="16"/>
        <v>1</v>
      </c>
      <c r="N29" s="43">
        <f t="shared" si="16"/>
        <v>2</v>
      </c>
      <c r="O29" s="37">
        <f t="shared" si="16"/>
        <v>1</v>
      </c>
      <c r="P29" s="42">
        <f t="shared" si="16"/>
        <v>1</v>
      </c>
      <c r="Q29" s="43">
        <f t="shared" si="16"/>
        <v>2</v>
      </c>
      <c r="R29" s="37">
        <f t="shared" si="16"/>
        <v>2</v>
      </c>
      <c r="S29" s="42">
        <f t="shared" si="16"/>
        <v>1</v>
      </c>
      <c r="T29" s="43">
        <f t="shared" si="16"/>
        <v>2</v>
      </c>
      <c r="U29" s="40">
        <f t="shared" si="16"/>
        <v>2</v>
      </c>
      <c r="V29" s="17">
        <f t="shared" si="16"/>
        <v>1</v>
      </c>
      <c r="W29" s="17">
        <f t="shared" si="16"/>
        <v>1</v>
      </c>
      <c r="X29" s="17">
        <f t="shared" si="16"/>
        <v>1</v>
      </c>
      <c r="Y29" s="17">
        <f t="shared" si="16"/>
        <v>1</v>
      </c>
      <c r="Z29" s="17">
        <f t="shared" si="16"/>
        <v>1</v>
      </c>
    </row>
    <row r="30" spans="1:26" ht="15">
      <c r="A30" s="61" t="s">
        <v>48</v>
      </c>
      <c r="B30" s="37"/>
      <c r="C30" s="42">
        <f aca="true" t="shared" si="17" ref="C30:Z30">RANK(C15,C$9:C$16)</f>
        <v>6</v>
      </c>
      <c r="D30" s="43">
        <f t="shared" si="17"/>
        <v>6</v>
      </c>
      <c r="E30" s="37">
        <f t="shared" si="17"/>
        <v>6</v>
      </c>
      <c r="F30" s="42">
        <f t="shared" si="17"/>
        <v>1</v>
      </c>
      <c r="G30" s="43">
        <f t="shared" si="17"/>
        <v>1</v>
      </c>
      <c r="H30" s="37">
        <f t="shared" si="17"/>
        <v>1</v>
      </c>
      <c r="I30" s="42">
        <f t="shared" si="17"/>
        <v>2</v>
      </c>
      <c r="J30" s="43">
        <f t="shared" si="17"/>
        <v>2</v>
      </c>
      <c r="K30" s="40">
        <f t="shared" si="17"/>
        <v>2</v>
      </c>
      <c r="L30" s="17">
        <f t="shared" si="17"/>
        <v>3</v>
      </c>
      <c r="M30" s="44">
        <f t="shared" si="17"/>
        <v>6</v>
      </c>
      <c r="N30" s="43">
        <f t="shared" si="17"/>
        <v>6</v>
      </c>
      <c r="O30" s="37">
        <f t="shared" si="17"/>
        <v>6</v>
      </c>
      <c r="P30" s="42">
        <f t="shared" si="17"/>
        <v>4</v>
      </c>
      <c r="Q30" s="43">
        <f t="shared" si="17"/>
        <v>4</v>
      </c>
      <c r="R30" s="37">
        <f t="shared" si="17"/>
        <v>4</v>
      </c>
      <c r="S30" s="42">
        <f t="shared" si="17"/>
        <v>6</v>
      </c>
      <c r="T30" s="43">
        <f t="shared" si="17"/>
        <v>6</v>
      </c>
      <c r="U30" s="40">
        <f t="shared" si="17"/>
        <v>6</v>
      </c>
      <c r="V30" s="17">
        <f t="shared" si="17"/>
        <v>4</v>
      </c>
      <c r="W30" s="17">
        <f t="shared" si="17"/>
        <v>6</v>
      </c>
      <c r="X30" s="17">
        <f t="shared" si="17"/>
        <v>4</v>
      </c>
      <c r="Y30" s="17">
        <f t="shared" si="17"/>
        <v>1</v>
      </c>
      <c r="Z30" s="17">
        <f t="shared" si="17"/>
        <v>4</v>
      </c>
    </row>
    <row r="31" spans="1:26" ht="15">
      <c r="A31" s="61" t="s">
        <v>80</v>
      </c>
      <c r="B31" s="37"/>
      <c r="C31" s="42">
        <f aca="true" t="shared" si="18" ref="C31:Z31">RANK(C16,C$9:C$16)</f>
        <v>7</v>
      </c>
      <c r="D31" s="43">
        <f t="shared" si="18"/>
        <v>7</v>
      </c>
      <c r="E31" s="37">
        <f t="shared" si="18"/>
        <v>7</v>
      </c>
      <c r="F31" s="42">
        <f t="shared" si="18"/>
        <v>3</v>
      </c>
      <c r="G31" s="43">
        <f t="shared" si="18"/>
        <v>3</v>
      </c>
      <c r="H31" s="37">
        <f t="shared" si="18"/>
        <v>3</v>
      </c>
      <c r="I31" s="42">
        <f t="shared" si="18"/>
        <v>4</v>
      </c>
      <c r="J31" s="43">
        <f t="shared" si="18"/>
        <v>8</v>
      </c>
      <c r="K31" s="40">
        <f t="shared" si="18"/>
        <v>8</v>
      </c>
      <c r="L31" s="17">
        <f t="shared" si="18"/>
        <v>7</v>
      </c>
      <c r="M31" s="44">
        <f t="shared" si="18"/>
        <v>7</v>
      </c>
      <c r="N31" s="43">
        <f t="shared" si="18"/>
        <v>7</v>
      </c>
      <c r="O31" s="37">
        <f t="shared" si="18"/>
        <v>7</v>
      </c>
      <c r="P31" s="42">
        <f t="shared" si="18"/>
        <v>7</v>
      </c>
      <c r="Q31" s="43">
        <f t="shared" si="18"/>
        <v>7</v>
      </c>
      <c r="R31" s="37">
        <f t="shared" si="18"/>
        <v>7</v>
      </c>
      <c r="S31" s="42">
        <f t="shared" si="18"/>
        <v>5</v>
      </c>
      <c r="T31" s="43">
        <f t="shared" si="18"/>
        <v>5</v>
      </c>
      <c r="U31" s="40">
        <f t="shared" si="18"/>
        <v>5</v>
      </c>
      <c r="V31" s="17">
        <f t="shared" si="18"/>
        <v>7</v>
      </c>
      <c r="W31" s="17">
        <f t="shared" si="18"/>
        <v>7</v>
      </c>
      <c r="X31" s="17">
        <f t="shared" si="18"/>
        <v>7</v>
      </c>
      <c r="Y31" s="17">
        <f t="shared" si="18"/>
        <v>1</v>
      </c>
      <c r="Z31" s="17">
        <f t="shared" si="18"/>
        <v>7</v>
      </c>
    </row>
    <row r="32" spans="1:26" ht="15.75">
      <c r="A32" s="67"/>
      <c r="B32" s="68"/>
      <c r="C32" s="69"/>
      <c r="D32" s="70"/>
      <c r="E32" s="71"/>
      <c r="F32" s="69"/>
      <c r="G32" s="70"/>
      <c r="H32" s="71"/>
      <c r="I32" s="69"/>
      <c r="J32" s="70"/>
      <c r="K32" s="72"/>
      <c r="L32" s="50"/>
      <c r="M32" s="73"/>
      <c r="N32" s="70"/>
      <c r="O32" s="71"/>
      <c r="P32" s="69"/>
      <c r="Q32" s="70"/>
      <c r="R32" s="71"/>
      <c r="S32" s="69"/>
      <c r="T32" s="70"/>
      <c r="U32" s="72"/>
      <c r="V32" s="50"/>
      <c r="W32" s="50"/>
      <c r="X32" s="50"/>
      <c r="Y32" s="74"/>
      <c r="Z32" s="51"/>
    </row>
  </sheetData>
  <sheetProtection/>
  <mergeCells count="28">
    <mergeCell ref="C21:E21"/>
    <mergeCell ref="F21:H21"/>
    <mergeCell ref="I21:K21"/>
    <mergeCell ref="M21:O21"/>
    <mergeCell ref="P21:R21"/>
    <mergeCell ref="S21:U21"/>
    <mergeCell ref="A19:Z19"/>
    <mergeCell ref="C20:E20"/>
    <mergeCell ref="F20:H20"/>
    <mergeCell ref="I20:K20"/>
    <mergeCell ref="M20:O20"/>
    <mergeCell ref="P20:R20"/>
    <mergeCell ref="S20:U20"/>
    <mergeCell ref="C6:E6"/>
    <mergeCell ref="F6:H6"/>
    <mergeCell ref="I6:K6"/>
    <mergeCell ref="M6:O6"/>
    <mergeCell ref="P6:R6"/>
    <mergeCell ref="S6:U6"/>
    <mergeCell ref="A1:Z1"/>
    <mergeCell ref="A2:Z2"/>
    <mergeCell ref="A4:Z4"/>
    <mergeCell ref="C5:E5"/>
    <mergeCell ref="F5:H5"/>
    <mergeCell ref="I5:K5"/>
    <mergeCell ref="M5:O5"/>
    <mergeCell ref="P5:R5"/>
    <mergeCell ref="S5:U5"/>
  </mergeCells>
  <conditionalFormatting sqref="A3:D3 A5:B7 C7:E7 G7:H7 J7:K7 N7:O7 Q7:R7 B9:B16 E9:W16 Y9:Y16 A20:B22 C22:E22 G22:H22 J22:K22 N22:O22 Q22:R22 B24:Z31">
    <cfRule type="cellIs" priority="1" dxfId="8" operator="equal" stopIfTrue="1">
      <formula>0</formula>
    </cfRule>
  </conditionalFormatting>
  <conditionalFormatting sqref="A4">
    <cfRule type="cellIs" priority="2" dxfId="8" operator="equal" stopIfTrue="1">
      <formula>0</formula>
    </cfRule>
  </conditionalFormatting>
  <conditionalFormatting sqref="C5:C6 F6 I6 C20:C21 F21 I21 M21 P21 S21">
    <cfRule type="cellIs" priority="3" dxfId="8" operator="equal" stopIfTrue="1">
      <formula>0</formula>
    </cfRule>
  </conditionalFormatting>
  <conditionalFormatting sqref="Z5:Z7 X9:X16 Z9:Z16 Z20:Z22">
    <cfRule type="cellIs" priority="4" dxfId="8" operator="equal" stopIfTrue="1">
      <formula>0</formula>
    </cfRule>
  </conditionalFormatting>
  <conditionalFormatting sqref="C8:Y8 C17:Y17 C23:Y23 C32:Y32">
    <cfRule type="cellIs" priority="5" dxfId="8" operator="equal" stopIfTrue="1">
      <formula>0</formula>
    </cfRule>
  </conditionalFormatting>
  <conditionalFormatting sqref="Z8 Z17 Z23 Z32">
    <cfRule type="cellIs" priority="6" dxfId="8" operator="equal" stopIfTrue="1">
      <formula>0</formula>
    </cfRule>
  </conditionalFormatting>
  <conditionalFormatting sqref="C9:D16">
    <cfRule type="cellIs" priority="7" dxfId="8" operator="equal" stopIfTrue="1">
      <formula>0</formula>
    </cfRule>
  </conditionalFormatting>
  <printOptions/>
  <pageMargins left="0.75" right="0.75" top="1" bottom="1" header="0.5" footer="0.5"/>
  <pageSetup firstPageNumber="1" useFirstPageNumber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rcurtis</cp:lastModifiedBy>
  <dcterms:modified xsi:type="dcterms:W3CDTF">2013-11-07T13:34:57Z</dcterms:modified>
  <cp:category/>
  <cp:version/>
  <cp:contentType/>
  <cp:contentStatus/>
</cp:coreProperties>
</file>